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863" firstSheet="21" activeTab="21"/>
  </bookViews>
  <sheets>
    <sheet name="托克逊县总表（上报稿）" sheetId="8" state="hidden" r:id="rId1"/>
    <sheet name="托克逊县总表 （后期需新增稿)" sheetId="11" state="hidden" r:id="rId2"/>
    <sheet name="托克逊县总表 (2)" sheetId="14" state="hidden" r:id="rId3"/>
    <sheet name="夏镇 " sheetId="17" state="hidden" r:id="rId4"/>
    <sheet name="郭勒布依乡" sheetId="16" state="hidden" r:id="rId5"/>
    <sheet name="伊拉湖镇" sheetId="18" state="hidden" r:id="rId6"/>
    <sheet name="博斯坦镇" sheetId="19" state="hidden" r:id="rId7"/>
    <sheet name="克尔碱镇" sheetId="20" state="hidden" r:id="rId8"/>
    <sheet name="库米什镇" sheetId="22" state="hidden" r:id="rId9"/>
    <sheet name="汇总 (2)" sheetId="24" state="hidden" r:id="rId10"/>
    <sheet name="项目库按照类别分" sheetId="28" state="hidden" r:id="rId11"/>
    <sheet name="Sheet1" sheetId="30" state="hidden" r:id="rId12"/>
    <sheet name="按乡镇分11.14" sheetId="34" state="hidden" r:id="rId13"/>
    <sheet name="夏镇1" sheetId="31" state="hidden" r:id="rId14"/>
    <sheet name="郭勒布依乡1" sheetId="32" state="hidden" r:id="rId15"/>
    <sheet name="伊拉湖镇 1" sheetId="33" state="hidden" r:id="rId16"/>
    <sheet name="博斯坦镇1" sheetId="35" state="hidden" r:id="rId17"/>
    <sheet name="克尔碱1" sheetId="36" state="hidden" r:id="rId18"/>
    <sheet name="库米什" sheetId="39" state="hidden" r:id="rId19"/>
    <sheet name="托克逊县汇总 (2)" sheetId="40" state="hidden" r:id="rId20"/>
    <sheet name="2025年夏镇储备库（60个）" sheetId="48" state="hidden" r:id="rId21"/>
    <sheet name="资金项目进展" sheetId="67" r:id="rId22"/>
    <sheet name="计划库（定稿） " sheetId="46" state="hidden" r:id="rId23"/>
    <sheet name="计划库（张思维书记）  (2)" sheetId="47" state="hidden" r:id="rId24"/>
    <sheet name="计划库" sheetId="43" state="hidden" r:id="rId25"/>
  </sheets>
  <definedNames>
    <definedName name="_xlnm._FilterDatabase" localSheetId="0" hidden="1">'托克逊县总表（上报稿）'!$A$3:$O$204</definedName>
    <definedName name="_xlnm._FilterDatabase" localSheetId="1" hidden="1">'托克逊县总表 （后期需新增稿)'!$A$3:$O$82</definedName>
    <definedName name="_xlnm._FilterDatabase" localSheetId="2" hidden="1">'托克逊县总表 (2)'!$A$4:$U$280</definedName>
    <definedName name="_xlnm._FilterDatabase" localSheetId="8" hidden="1">库米什镇!$A$4:$U$26</definedName>
    <definedName name="_xlnm._FilterDatabase" localSheetId="9" hidden="1">'汇总 (2)'!$A$4:$U$126</definedName>
    <definedName name="_xlnm._FilterDatabase" localSheetId="10" hidden="1">项目库按照类别分!$A$4:$T$301</definedName>
    <definedName name="_xlnm._FilterDatabase" localSheetId="12" hidden="1">按乡镇分11.14!$A$4:$T$291</definedName>
    <definedName name="_xlnm._FilterDatabase" localSheetId="13" hidden="1">夏镇1!$A$4:$T$94</definedName>
    <definedName name="_xlnm._FilterDatabase" localSheetId="15" hidden="1">'伊拉湖镇 1'!$A$4:$T$290</definedName>
    <definedName name="_xlnm._FilterDatabase" localSheetId="17" hidden="1">克尔碱1!$A$4:$T$294</definedName>
    <definedName name="_xlnm._FilterDatabase" localSheetId="18" hidden="1">库米什!$A$4:$T$291</definedName>
    <definedName name="_xlnm._FilterDatabase" localSheetId="19" hidden="1">'托克逊县汇总 (2)'!$A$4:$T$145</definedName>
    <definedName name="_xlnm._FilterDatabase" localSheetId="20" hidden="1">'2025年夏镇储备库（60个）'!$A$3:$Z$333</definedName>
    <definedName name="_xlnm._FilterDatabase" localSheetId="22" hidden="1">'计划库（定稿） '!$A$4:$T$125</definedName>
    <definedName name="_xlnm._FilterDatabase" localSheetId="23" hidden="1">'计划库（张思维书记）  (2)'!$A$4:$T$121</definedName>
    <definedName name="_xlnm._FilterDatabase" localSheetId="24" hidden="1">计划库!$A$4:$T$165</definedName>
    <definedName name="_xlnm._FilterDatabase" localSheetId="21" hidden="1">资金项目进展!$A$3:$Y$111</definedName>
    <definedName name="_xlnm.Print_Titles" localSheetId="0">'托克逊县总表（上报稿）'!$3:$3</definedName>
    <definedName name="_xlnm.Print_Titles" localSheetId="2">'托克逊县总表 (2)'!$3:$4</definedName>
    <definedName name="_xlnm._FilterDatabase" localSheetId="16" hidden="1">博斯坦镇1!$A$1:$T$38</definedName>
    <definedName name="_xlnm.Print_Titles" localSheetId="21">资金项目进展!$1:$3</definedName>
  </definedNames>
  <calcPr calcId="144525"/>
</workbook>
</file>

<file path=xl/sharedStrings.xml><?xml version="1.0" encoding="utf-8"?>
<sst xmlns="http://schemas.openxmlformats.org/spreadsheetml/2006/main" count="34960" uniqueCount="3697">
  <si>
    <t>托克逊县巩固拓展脱贫攻坚成果和乡村振兴项目入库汇总表</t>
  </si>
  <si>
    <t>填报单位（盖章）：  托克逊县乡村振兴局                                                                                                   填报日期： 2023 年 10 月 10 日</t>
  </si>
  <si>
    <t>序号</t>
  </si>
  <si>
    <t>项目库编号</t>
  </si>
  <si>
    <t>项目名称</t>
  </si>
  <si>
    <t>项目类别</t>
  </si>
  <si>
    <t>项目子类型</t>
  </si>
  <si>
    <t>建设性质</t>
  </si>
  <si>
    <t>实施地点</t>
  </si>
  <si>
    <t>主要建设内容</t>
  </si>
  <si>
    <t>建设单位</t>
  </si>
  <si>
    <t>建设规模</t>
  </si>
  <si>
    <t>资金规模</t>
  </si>
  <si>
    <t>绩效目标</t>
  </si>
  <si>
    <t>入库时间</t>
  </si>
  <si>
    <t>审批文号</t>
  </si>
  <si>
    <t>合计</t>
  </si>
  <si>
    <t>TKX00001</t>
  </si>
  <si>
    <t>夏镇巴扎尔社区大棚修缮项目</t>
  </si>
  <si>
    <t>产业发展</t>
  </si>
  <si>
    <t>种植业基地</t>
  </si>
  <si>
    <t>扩建</t>
  </si>
  <si>
    <t>巴扎尔社区</t>
  </si>
  <si>
    <t>计划对巴扎尔社区50座闲置大棚进行修缮并对外承租，每座约3.5万元，项目建设费约175万元；前期费约8.75万元；项目总投资约183.75万元，最终价格以审计价为准。</t>
  </si>
  <si>
    <t>座</t>
  </si>
  <si>
    <t>一是项目实施覆盖巴扎尔社区农户924户2662人。其中一般户900户2596人，脱贫户20户51人，三类户4户15人。二是项目完成后，对外租赁运营，年租金1.5万元，提高村集体经济收入。三是积极鼓励脱贫户（监测帮扶对象）参与种植劳动，实现家门口就业，大棚修缮后可解决2人常年务工，提高收入。四是通过修缮大棚可以使农作物在寒冷季节仍能正常生长，提供质量和品质。五是大棚修缮完成后可以对有种植意愿的农户进行培训，提高农户的农业知识和技术水平。六是大棚正式投入使用后，可以通过采摘的形式让更多群众参与，发展农村旅游观光，带动本村产业发展。</t>
  </si>
  <si>
    <t>TKX00002</t>
  </si>
  <si>
    <t>夏镇巴扎尔社区防渗渠项目</t>
  </si>
  <si>
    <t>小型农田水利设施建设</t>
  </si>
  <si>
    <t>新建</t>
  </si>
  <si>
    <t>巴扎尔社区共有1800亩地，为改善农田水利灌溉条件，计划修建3.1公里、流量拟为0.2m³/s-0.4m³/s的防渗渠(根据地形情况，以设计图为主），项目建设费约93万元；前期费约5万元；项目共需资金约98万元，最终价格以审计价为准。</t>
  </si>
  <si>
    <t>公里</t>
  </si>
  <si>
    <t>一是项目的实施覆盖巴扎尔社区农户924户2662人。其中一般户900户2596人，脱贫户20户51人，三类户4户15人。二是提高农田灌溉效率，项目建完后有效灌溉1800亩农田。三是防止水渠渗漏，减少水流失，将水源不断地输送到田间地头，提高灌溉效益同时节约水资源。四是解决农民农用地渗水渠修建问题，加强农田水利设施基础建设。</t>
  </si>
  <si>
    <t>TKX00003</t>
  </si>
  <si>
    <t>夏镇布拉克贝希村沥青道路项目</t>
  </si>
  <si>
    <t>乡村建设行动</t>
  </si>
  <si>
    <t>农村道路建设</t>
  </si>
  <si>
    <t>布拉克贝希村</t>
  </si>
  <si>
    <t>计划从叶依克路段铺设长5.2公里、宽6米的沥青道路，项目建设费约312万元；前期费约15.6万元；项目总投资约327.6万元，最终价格以审计价为准。</t>
  </si>
  <si>
    <t>一是提升基础设施能力，保证群众安全出行。二是提高农产品质量，沥青路面可以减轻农民运输农产品时受到的颠簸和震动，提高农产品质量，从而增加农民的收入。三是促进乡村经济发展，道路建设可以满足辖区内608户2363人出行。四是方便农村居民生活，缩小城乡差距。五是提高运输能力，能满足本村1500亩农产品运输。</t>
  </si>
  <si>
    <t>TKX00004</t>
  </si>
  <si>
    <t>夏镇布拉克贝希村防渗渠建设项目</t>
  </si>
  <si>
    <t>计划为布拉克贝希村修建3.2公里、流量为0.4m³/s-0.6m³/s的U型板结构防渗渠(根据地形情况，以设计图为主），项目建设费约112万元；前期费约10万元；项目总投资约122万元，最终价格以审计价为准。</t>
  </si>
  <si>
    <t>一是项目实施覆盖布拉克贝希村农户234户866人：其中一般户154户583人，脱贫户80户283人。二是可以实现节水灌溉，有效改善1500亩农田灌溉条件，保障项目区的农业可持续发展要求。三是防止水渠渗漏，减少水流失，将水源不断地输送到田间地头，提高灌溉效益同时节约水资源。四是解决农民农用地渗水渠修建问题，加强农田水利设施基础建设。</t>
  </si>
  <si>
    <t>TKX00005</t>
  </si>
  <si>
    <t>夏镇喀拉苏村沥青道路建设项目</t>
  </si>
  <si>
    <t>喀拉苏村</t>
  </si>
  <si>
    <t>1.计划在一小队木合买提·都尕木家门口至石河子（九条田）铺设长2.5公里、宽6米的沥青道路，小计约150万元；2.计划从叶依克路段铺设5公里、宽6米沥青道路，小计约300万元；项目建设总费用约450万元。前期费22.5万元。项目总投资约472.5万元，项目以审计价为准。</t>
  </si>
  <si>
    <t>一是提升基础设施能力，保证群众安全出行。二是提高农产品质量，沥青路面可以减轻农民运输农产品时受到的颠簸和震动，提高农产品质量，从而增加农民的收入。三是促进乡村经济发展，道路建设可以满足辖区内537户2073人出行。四是方便农村居民生活，缩小城乡差距。五是提高运输能力，能满足本村2200亩农产品运输。</t>
  </si>
  <si>
    <t>TKX00006</t>
  </si>
  <si>
    <t>夏镇喀拉苏村防渗渠建设项目</t>
  </si>
  <si>
    <t>计划为喀拉苏村修建3公里、流量为0.4m³/s-0.6m³/s的防渗渠(根据地形情况，以设计图为主），项目建设费约105万元；前期费约10万元；项目总投资约115万元，最终价格以审计价为准。</t>
  </si>
  <si>
    <t>一是项目实施覆盖喀拉苏村农户44户161人：其中一般户27户110人，脱贫户17户51人。二是可以实现节水灌溉，有效改善1000亩农田灌溉条件，保障项目区的农业可持续发展要求。三是防止水渠渗漏，减少水流失，将水源不断地输送到田间地头，提高灌溉效益同时节约水资源。四是解决农民农用地渗水渠修建问题，加强农田水利设施基础建设。</t>
  </si>
  <si>
    <t>TKX00007</t>
  </si>
  <si>
    <t>夏镇色日克吉勒尕村壮大村集体经济项目</t>
  </si>
  <si>
    <t>市场建设和农村物流</t>
  </si>
  <si>
    <t>色日克吉勒尕村</t>
  </si>
  <si>
    <t>计划在建设色日克吉勒尕村六七条田瓜果交易市场等其他附属设施，在原有的基础上修建长500米、宽8米的混凝土场地；在硬化后的场地上面搭建10个长40米，宽8米的防晒棚，同时在旁边的集体土地中建造一座180平米的办公用房约138万元；地磅2个约10万元、一座公共厕所约5万元，每10米安装一个太阳灯，40个太阳灯约1.2万元，冷库4座每座80平米，高度6米，320平米约150万元；项目建设费约504.2万元。前期费约25.21万元。项目总投资约529.41万元，最终价格以审计价为准。</t>
  </si>
  <si>
    <t>处</t>
  </si>
  <si>
    <t>一是该项目完成后，将进一步扩大此处市场的容量，吸引大量的瓜农和瓜商在此进行瓜果交易，通过租赁给瓜商租赁场地，以及租赁附属房等，村委会每年能增加集体经济25万元左右。二是在瓜果上市期间带动20余名群众就业，按每人每天150元计算，收获季节可带动群众工资性收入7.5万余元。三是带动经济发展，促进本地产业的发展，增加村民的收入来源，推动地方经济的繁荣。</t>
  </si>
  <si>
    <t>TKX00008</t>
  </si>
  <si>
    <t>夏镇托台村冷库项目</t>
  </si>
  <si>
    <t>农产品仓储保鲜冷链基础设施建设</t>
  </si>
  <si>
    <t>托台村</t>
  </si>
  <si>
    <t>建设1000平方米冷库一座、配套设施容量为2.5吨的空气能烘干房一间等其他设施，小计：120万元。建设内容：修建冷库工程设备设施耗材辅料采购、库体安装、内外机吊装、铺设连接管路、管路保温、排水管安装、线路架设连接、控制系统安装、内、外机电源线接线及系统调试。冷库机组所需的动力总电源有土建方提供，冷库的外围土建及机组基础由土建配合并施工；项目建设费约120万元。前期费约6万元。项目总投资约126万元，最终价格以审计价为准。</t>
  </si>
  <si>
    <t>平方米</t>
  </si>
  <si>
    <t>一是通过冷库项目可增加村集体经济收入，增加村集体经济收入7.2万元；二是形成固化资产归集体所有，资产收益优先用于脱贫户增收，可带动脱贫户参与就业稳定增收。三是建设冷库可以将及时收获的农作物保鲜冷藏，提高增收价值。四是建设冷库可以提高市场价值。</t>
  </si>
  <si>
    <t>TKX00009</t>
  </si>
  <si>
    <t>夏镇铁提尔村保鲜库建设项目</t>
  </si>
  <si>
    <t>夏镇铁提尔村</t>
  </si>
  <si>
    <t>计划在铁提尔村7组建设100吨的恒温保鲜库（冷库），包括配套附属设施建设，占地350平方米，项目建设费约45.16万元；前期费3万元；项目总投资约48.16万元，最终价格以审计价为准。</t>
  </si>
  <si>
    <t>一是项目的实施可以改善当地农产品的储存条件，减少农产品的损失和浪费，提高农产品的保质期，从而带来经济效益。二是可以租赁给当地的农民、商贩或者公司，获取一定的租金收入，增加村集体经济收入2.7万元。三是可以改善当地农民的生产和生活条件，提高当地的经济和社会发展水平。</t>
  </si>
  <si>
    <t>TKX00010</t>
  </si>
  <si>
    <t>夏镇铁提尔村饲草仓库项目</t>
  </si>
  <si>
    <t>养殖业基地</t>
  </si>
  <si>
    <t>计划在铁提尔村4组老砖厂原地平地90亩、铺沙子、压平、砌围墙，建设一座面积1200平方、高5米的饲草仓库，建完后进行铺设混凝土路面，项目建设费约640万元；前期费32万元；项目总投资约672万元，最终价格以审计价为准。</t>
  </si>
  <si>
    <t>该项目完成后：一是将加快农业产业化建设步伐，扩大饲草流通空间，使生产饲草购销更加快捷，扩大就业，提高农户收入，促进村经济的发展，增加村集体经济收入10万元，二是给全镇养殖户提高优质的饲草交易市场。三是促进乡村发展，带动周边农户参与就业稳定增收，可解决2名群众就业。四是可以改善农村基础设施，提高饲草料的生产、储存和供应能力，有助于提高农业生产效率，增加农民收入。</t>
  </si>
  <si>
    <t>TKX00011</t>
  </si>
  <si>
    <t>夏镇铁提尔村乡村人行道建设项目</t>
  </si>
  <si>
    <t>铁提尔村</t>
  </si>
  <si>
    <t>计划在夏镇铁提尔村辖区内进行乡村人行道路建设，项目建设规模如下：1、对长6200米、宽3米人行道铺设混凝土路面，18600平方米，建筑工程费约241.80万元；2、铺设长2000米，宽1.5米的卵石护坡，面积3000平方米，建筑工程费约40.50万元；3、过门涵管450米，建筑工程费约10.13万元。工程建设前期费约22.5万元。工程总投资314.93万元，最终价格以审计价为准。</t>
  </si>
  <si>
    <t>一是可以改善农村的道路条件，方便农民的出行，提高农民的生活质量。二是可以推动农村社会的进步，提高农民的文化素质和生活水平。三是可以促进生态环保，保护农村的生态环境，提高农民的生活质量。四是促进乡村经济发展，道路建设可以满足辖区内872户3444人出行。五是方便农村居民生活，缩小城乡差距。</t>
  </si>
  <si>
    <t>TKX00012</t>
  </si>
  <si>
    <t>夏镇南湖村防渗渠项目</t>
  </si>
  <si>
    <t>南湖村</t>
  </si>
  <si>
    <t>计划修建长10公里流量为0.2m³/s-0.4m³/s的防渗渠(根据地形情况，以设计图为主），项目建设费约300万元；前期费约10万元；该项目总投310万元，最终价格以审计价为准。</t>
  </si>
  <si>
    <t>一是项目实施覆盖南湖村农户560户2300人，其中脱贫户24户54人，监测户4户9人，一般户532户2237人。二是可以实现节水灌溉，有效改善2600亩农田灌溉条件，保障项目区的农业可持续发展要求。三是防止水渠渗漏，减少水流失，将水源不断地输送到田间地头，提高灌溉效益同时节约水资源，可节省5.2万立方的水。四是解决农民农用地渗水渠修建问题，加强农田水利设施基础建设。</t>
  </si>
  <si>
    <t>TKX00013</t>
  </si>
  <si>
    <t>夏镇机电井设备更新项目</t>
  </si>
  <si>
    <t>小型农田水利建设</t>
  </si>
  <si>
    <t>夏镇布拉克贝希村、喀拉苏村、奥依曼买里村、色日克吉勒尕村、托台村、铁提尔村、喀格恰克村</t>
  </si>
  <si>
    <t>夏镇对8个行政村老化故障的76个机电井设备进行更换水泵、电缆、钢管等，每套约1.2万元，小计91.2万元，修建井房7座，每座约2万元，小计14万元，更换旧的变压器1个，变压器单价约3万元，小计3万元，每个井房到变压器的电线需要更换，更换电线资金120万元，项目建设费228.2万元、前期费11万元，项目总投资239.2万元，最终价格以审计价为准。</t>
  </si>
  <si>
    <t>个</t>
  </si>
  <si>
    <t>一是建设该项目能够显著提高灌溉水利用效率，受益脱贫户达519户2661人。二是通过改善灌溉条件，推动农业生产再上一个新台阶，促进全村经济社会的协调发展,促进农牧民增收。三是更新设备后能保证机电井正常供水，提高全镇13015亩耕地和林带灌溉效率，解决农田和林带的灌溉问题，降低农业生产用水成本，促进农作物增产、提质、增效，增加农牧民收入。</t>
  </si>
  <si>
    <t>TKX00014</t>
  </si>
  <si>
    <t>夏镇喀格恰克村主干道水泥硬化项目</t>
  </si>
  <si>
    <t>喀格恰克村</t>
  </si>
  <si>
    <t>计划在喀格恰克村主干道（从八家户水塔到6组）长约6公里的道路两侧铺设宽1米的人行道花砖，项目建设费约120万元；前期费约6万元，项目总投资126万元，最终价格以审计价为准。</t>
  </si>
  <si>
    <t>一是项目建设覆盖喀格恰克村农户520户1615人：其中一般户452户1397人，脱贫户64户206人，三类户4户12人；二是使村主干道两边道路更加平坦、宽阔，方便村民出行，缩短了交通时间，提高了出行效率。三是为村民提供更好的生活环境，方便群众日常生活，提高生活质量。四是改善乡村环境，为村民提供更整洁、美观的村庄道路，提升环境形象。</t>
  </si>
  <si>
    <t>TKX00015</t>
  </si>
  <si>
    <t>夏镇喀格恰克村自来水管网维修项目</t>
  </si>
  <si>
    <t>农村供水保障设施建设</t>
  </si>
  <si>
    <t>计划对夏镇喀格恰克村12公里自来水管网进行维修，项目建设费约50万元；前期费约2.5万元；项目总投资约52.5万元，最终价格以审计价为准。</t>
  </si>
  <si>
    <t>一是项目的实施覆盖喀格恰克村农户971户2871人，其中脱贫户64户206人，三类户4户12人。二是提高供水系统的可靠性和稳定性，确保本村居民的饮水安全。三是减少供水系统的漏损率，节约水资源。四是提高供水系统的运行效率，降低运营成本。五是减少供水系统的维修次数和停水时间，提高居民的生活便利性。六是改善农村供水设施的老化情况，延长设施的使用寿命。</t>
  </si>
  <si>
    <t>TKX00016</t>
  </si>
  <si>
    <t>夏镇公益性岗位项目</t>
  </si>
  <si>
    <t>就业项目</t>
  </si>
  <si>
    <t>公益性岗位</t>
  </si>
  <si>
    <t>夏镇12个村（社区）</t>
  </si>
  <si>
    <t>计划为夏镇12个村（社区）的脱贫户、三类户设立21个公益性岗位，为脱贫户、三类户提供就业机会，每月工资1540元，共12个月，项目总投资38.808万元。</t>
  </si>
  <si>
    <t>一是为当地的脱贫户和三类户提供就业机会，帮助他们增加收入来源，改善生活状况。二是促进村（社区）的凝聚力和社会稳定性。通过提供就业机会，当地居民可以更好地融入村（社区），增加对村（社区）的认同感和归属感。三是通过提供就业机会，可以改善当地居民的生活环境，提高他们的生活质量。</t>
  </si>
  <si>
    <t>TKX00017</t>
  </si>
  <si>
    <t>夏镇人居环境整治项目</t>
  </si>
  <si>
    <t>农村垃圾治理</t>
  </si>
  <si>
    <t>巴扎社区、托台村、大地村</t>
  </si>
  <si>
    <t>计划为巴扎社区、托台村、大地村各购买垃圾车共3辆，单价约25万元；项目总投资75万元。</t>
  </si>
  <si>
    <t>辆</t>
  </si>
  <si>
    <t>一是通过采购村垃圾车，可以提高村庄垃圾分类和处理的效率，减少垃圾对环境的污染，改善村庄环境质量，提高居民的生活质量。二是降低垃圾处理的成本、提高垃圾分类和处理的效率。三是提高居民环保意识、改善村庄环境卫生状况、提升村庄形象增加群众的幸福感。</t>
  </si>
  <si>
    <t>TKX00018</t>
  </si>
  <si>
    <t>夏镇公共照明项目</t>
  </si>
  <si>
    <t>公共照明设施</t>
  </si>
  <si>
    <t>南湖村、喀格恰克村</t>
  </si>
  <si>
    <t>计划为南湖村购买杏花灯400盏，单价约0.29万元，小计约116万元；为喀格恰克村购买5米路灯500盏，单价约0.185万元，小计约92.5万元；项目总投资约208.5万元。</t>
  </si>
  <si>
    <t>盏</t>
  </si>
  <si>
    <t>一是项目的实施可以推动村庄基础设施的完善和升级，提高村民的生活品质。二是改善村民生活质量，提高夜间照明条件。三是提升村庄整体形象吸引更多的游客。四是活跃夜间经济，在黑暗的环境中，商业活动可能受到限制，通过提高明亮的照明，可吸引更多顾客。五是节约能源，太阳能路灯可以减少能源消耗，减少电力浪费。</t>
  </si>
  <si>
    <t>TKX00019</t>
  </si>
  <si>
    <t>夏镇垃圾桶采购项目</t>
  </si>
  <si>
    <t>巴扎社区、布拉克贝希村、托台村、铁提尔村、大地村、喀格恰克村</t>
  </si>
  <si>
    <t>计划为夏镇6个村（社区）购买垃圾桶220个，单价0.05万元，小计11万元；垃圾船21个，单价0.8万元，小计16.8万元；项目总投资27.8万元。</t>
  </si>
  <si>
    <t>一是通过采购垃圾桶垃圾船，可以提高村庄垃圾分类和处理的效率，减少垃圾对环境的污染，改善村庄环境质量，提高居民的生活质量。二是降低垃圾处理的成本、提高垃圾分类和处理的效率。三是提高居民环保意识、改善村庄环境卫生状况、提升村庄形象。</t>
  </si>
  <si>
    <t>TKX00020</t>
  </si>
  <si>
    <t>夏镇喀格恰克村新型钢架简易棚建设、管道、土壤改良项目</t>
  </si>
  <si>
    <t>喀格恰克村韭菜种植面积2800亩，是本村主产之一，计划在一个点位30亩村集体承包地建设连栋钢架月光大棚，2万平方，包括棚架建设、铺管道，建设后对外出租种植韭菜，建设总费用约242.5万元；前期费约12.13万元；该项目总投约254.63万元，最终价格以审计价为准。</t>
  </si>
  <si>
    <t>亩</t>
  </si>
  <si>
    <t>一是建成韭菜大棚后承包出去可以壮大村集体收入10万元；二是建成标准化新型韭菜大棚可以辐射周边农户，带动10户村民按照标准模式来建棚，提高村民的收入。三是项目将改善当地农民的生活环境，提高农民的生活水平，促进社会稳定。四是带动本村产业发展，形成规模化种植。</t>
  </si>
  <si>
    <t>TKX00021</t>
  </si>
  <si>
    <t>夏镇色日克吉勒尕村巷道硬化项目</t>
  </si>
  <si>
    <t>计划对夏镇色日克吉勒尕村1.4公里农村巷道进行沥青路面硬化，其中1小队0.5公里、2小队0.3公里、4小队0.1公里、5小队0.25公里、6小队0.25公里；项目建设费约84万元；前期费约5.04万元；项目总投资约89.04万元，最终价格以审计价为准。</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</si>
  <si>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439户1684人出行。六是提高运输能力，能满足辖区3000亩农产品运输。</t>
  </si>
  <si>
    <t>TKX00022</t>
  </si>
  <si>
    <t>夏镇铁提尔村巷道硬化项目</t>
  </si>
  <si>
    <t>计划对夏镇铁提尔村2.44公里农村巷道进行沥青路面硬化，其中2小队1.4公里、4小队0.5公里、7小队0.54公里，项目建设费约146.4万元；前期费约7.32万元；项目总投资约153.72万元，最终价格以审计价为准。</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</si>
  <si>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299户1198人出行。六是提高运输能力，能满足辖区2500亩农产品运输。</t>
  </si>
  <si>
    <t>TKX00023</t>
  </si>
  <si>
    <t>夏镇工尚村巷道硬化项目</t>
  </si>
  <si>
    <t>工尚村</t>
  </si>
  <si>
    <t>计划对夏镇工尚村6小队4公里农村巷道进行沥青路面硬化，项目建设费约240万元；前期费14.5万元；项目总投资约254.5万元，最终价格以审计价为准。</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</si>
  <si>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58户195人出行。六是提高运输能力，能满足辖区1500亩农产品运输。</t>
  </si>
  <si>
    <t>TKX00024</t>
  </si>
  <si>
    <t>夏镇南湖村巷道硬化项目</t>
  </si>
  <si>
    <t>计划对夏镇南湖村1.4公里农村巷道进行沥青路面硬化，其中1小队0.2公里、5小队0.8公里、6小队0.4公里，项目建设费84万元；前期费4.2万元；项目总投资88.2万元，最终价格以审计价为准。</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</si>
  <si>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279户982人出行。六是提高运输能力，能满足辖区5000亩农产品运输。</t>
  </si>
  <si>
    <t>TKX00025</t>
  </si>
  <si>
    <t>夏镇色日克墩村巷道硬化项目</t>
  </si>
  <si>
    <t>色日克墩村</t>
  </si>
  <si>
    <t>计划对夏镇色日克墩村2小队0.8公里农村巷道进行沥青路面硬化，项目建设费48万元；前期费2.4万元；项目总投资50.4万元，最终价格以审计价为准。</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</si>
  <si>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120户437人出行。六是提高运输能力，能满足辖区700亩农产品运输。</t>
  </si>
  <si>
    <t>TKX00026</t>
  </si>
  <si>
    <t>夏镇巴扎尔社区防渗渠建设项目</t>
  </si>
  <si>
    <t>计划为巴扎尔社区修建12公里流量为0.2m³/s-0.4m³/s的防渗渠(根据地形情况，以设计图为主），其中1小队2公里、2小队2.5公里、3小队2公里、4小队1.5公里、7小队2公里、8小队2公里，项目建设费约384万元；前期费约19.2万元；项目总投资约403.2万元，最终价格以审计价为准。</t>
  </si>
  <si>
    <t>一是项目的实施覆盖巴扎尔社区农户509户1779人，其中脱贫户14户40人，三类户4户15人。二是可以实现节水灌溉，有效改善4000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可节省8万立方米的水。</t>
  </si>
  <si>
    <t>TKX00027</t>
  </si>
  <si>
    <t>夏镇托台村防渗渠建设项目</t>
  </si>
  <si>
    <t>计划为托台村修建9.5公里、流量为0.2m³/s-0.3m³/s的防渗渠(根据地形情况，以设计图为主），其中1小队4公里、3小队1.5公里、5小队2公里、6小队2公里，项目建设费约285万元；前期费14.25万元（中央或自治区资金0.1425万元、地县配套资金14.1075万元）；项目总投资约299.25万元，最终价格以审计价为准。</t>
  </si>
  <si>
    <t>一是项目的实施覆盖托台村农户656户2686人，其中脱贫户9户29人，三类户9户28人。二是可以实现节水灌溉，有效改善3000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可节省6万立方米的水。</t>
  </si>
  <si>
    <t>TKX00028</t>
  </si>
  <si>
    <t>夏镇大地村防渗渠建设项目</t>
  </si>
  <si>
    <t>大地村</t>
  </si>
  <si>
    <t>计划为大地村修建4公里流量为0.2m³/s-0.3m³/s的防渗渠(根据地形情况，以设计图为主），其中1小队3.5公里、2小队0.5公里，项目建设费约120万元；前期费6万元；项目总投资约126万元，最终价格以审计价为准。</t>
  </si>
  <si>
    <t>一是项目的实施覆盖大地村农户107户299人，其中三类户5户6人。二是可以实现节水灌溉，有效改善330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可节省0.66万立方米的水。</t>
  </si>
  <si>
    <t>TKX00029</t>
  </si>
  <si>
    <t>夏镇色日克墩村防渗渠建设项目</t>
  </si>
  <si>
    <t>计划为色日克墩村修建3公里、流量为流量为0.2m³/s-0.3m³/s的防渗渠(根据地形情况，以设计图为主），其中1小队1.2公里、2小队1.8公里；项目建设费约90万元；前期费约4.5万元；项目总投资约94.5万元，最终价格以审计价为准。</t>
  </si>
  <si>
    <t>一是项目的实施覆盖色日克墩村农户208户769人，其中三类户3户8人。二是可以实现节水灌溉，有效改善700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可节省1.4万立方米的水。</t>
  </si>
  <si>
    <t>TKX00030</t>
  </si>
  <si>
    <t>夏镇喀拉苏村排水管网建设项目</t>
  </si>
  <si>
    <t>农村污水治理</t>
  </si>
  <si>
    <t>计划为夏镇喀拉苏村修建1.2公里排水管网、检查维修井及配套污水处理设施，涉及喀拉苏村5小队农户85户，项目建设费约60万元；前期费约3万元；项目总投资约63万元；最终价格以审计价为准。</t>
  </si>
  <si>
    <t>一是项目的建设使得污水治理区域内生态环境得以提高，可改善喀拉苏村生活环境及村容面貌，为保证人民良好生活环境及优质的村容面貌创造了有利条件。二是优化喀拉苏村排水系统，提高排水效率，减少对环境的影响，提高公共服务水平，满足居民的基本需求。三是降低污水处理成本，提高污水处理效率，提高环保意识，促进可持续发展。四是项目覆盖喀拉苏村农户85户，通过修缮排水管道可使喀拉苏村85户居民直接受益。</t>
  </si>
  <si>
    <t>TKX00031</t>
  </si>
  <si>
    <t>夏镇色日克吉勒尕村排水管网建设项目</t>
  </si>
  <si>
    <t>计划为夏镇色日克吉勒尕村修建3.5公里排水管网、检查维修井及配套污水处理设施，涉及色日克吉勒尕村农户120户：其中1小队40户、2小队15户、3小队15户、4小队50户；项目建设费175万元，前期费8.75万元；项目总投资183.75万元，最终价格以审计价为准。</t>
  </si>
  <si>
    <t>一是项目的建设使得污水治理区域内生态环境得以提高，可改善色日克吉勒尕村生活环境及村容面貌，为保证人民良好生活环境及优质的村容面貌创造了有利条件。二是优化色日克吉勒尕村排水系统，提高排水效率，减少对环境的影响，提高公共服务水平，满足居民的基本需求。三是降低污水处理成本，提高污水处理效率，提高环保意识，促进可持续发展。四是项目覆盖色日克吉勒尕村农户120户，通过修缮排水管道可使色日克吉勒尕村120户居民直接受益。</t>
  </si>
  <si>
    <t>TKX00032</t>
  </si>
  <si>
    <t>夏镇铁提尔村排水管网建设项目</t>
  </si>
  <si>
    <t>计划为夏镇铁提尔村修建6.85公里排水管网、检查维修井及配套污水处理设施，涉及铁提尔村农户157户：其中1小队15户15个井0.5公里、2小队12户12个井1.1公里、3小队4户4个井0.1公里、4小队29户29个井0.8公里、5小队38户38个井1.35公里、7小队46户46个井2.5公里、8小队13户13个井0.5公里，项目建设费约342.5万元，前期费约17.13万元；项目总投资约359.63万元，最终价格以审计价为准。</t>
  </si>
  <si>
    <t>一是项目的建设使得污水治理区域内生态环境得以提高，可改善铁提尔村生活环境及村容面貌，为保证人民良好生活环境及优质的村容面貌创造了有利条件。二是优化铁提尔村排水系统，提高排水效率，减少对环境的影响，提高公共服务水平，满足居民的基本需求。三是降低污水处理成本，提高污水处理效率，提高环保意识，促进可持续发展。四是项目覆盖铁提尔村农户157户，通过修缮排水管道可使铁提尔村157户居民直接受益。</t>
  </si>
  <si>
    <t>TKX00033</t>
  </si>
  <si>
    <t>夏镇铁提尔村高标准农田节水灌溉建设项目</t>
  </si>
  <si>
    <t>在夏镇铁提尔村1组—4组火烧铺地块1300亩耕地建设高标准农田节水灌溉项目，建设4个水池，水泵、变压器、滴灌设备、滴灌带、肥料一体化设备等配套设施，平均每亩地投资2500元，项目建设费约325万元；前期费约16.25万元；项目总投资约341.25万元，最终价格以审计价为准。</t>
  </si>
  <si>
    <t>一是提高农作物产量和品质，通过滴灌更有效地为农作物提供水分和养分，提高农作物的产量和品质。二是降低农业生产成本，提供滴灌，可以减少灌溉次数和用水量，覆盖1300亩耕地，从而降低农业生产成本。三是提高农民收益，通过提高农作物产量和品质，以及降低农业生产成本，农民可以获得更高的收益。四是项目的实施，可以促进农村经济的发展，提高农民的生活水平。</t>
  </si>
  <si>
    <t>TKX00034</t>
  </si>
  <si>
    <t>夏镇铁提尔村新品种高粱种植项目</t>
  </si>
  <si>
    <t>计划为夏镇铁提尔村4组东边集体400亩基本农田及一般耕地，建设新品种高粱试验田项目，建设内容主要为：（1）配套2口机井维修，预算费用3.2万元；（2）400亩地平整、人工等费用10万；（3）400亩地使用节水设施，预算费用25万；（4）土地平整及灌溉等费用1.8万；（5）购买新品种高粱种子、化肥、人工管理等费用10万元；项目总申请投资50万元，最终价格以审计价为准。</t>
  </si>
  <si>
    <t>一是引进新品种的高粱，可以提高高粱产量和品质，满足当地市场需求，提高农民的收入。二是增强农民收入，通过提产量和品质，增加农民的收入来源，改善生活环境。三是提高农民技能，通过培训和技术指导，提高农民的技能和农业生产水平，增强自我发展能力。四是推动该村经济发展，通过新品种高粱的推广和应用，带动当地农村经济的发展，提高地方收入。五是促进社会进步，通过项目的实施，推动农村社会的进步，提高农民的文化素质和生活水平。</t>
  </si>
  <si>
    <t>TKX00035</t>
  </si>
  <si>
    <t>夏镇铁提尔村人居环境整治项目</t>
  </si>
  <si>
    <t>计划对铁提尔村7-8组450米街面道路进行改造：
1.人行道硬化：为混凝土路面，总长450米，硬化至防渗渠位置，平均宽8米，面积：3600平方米，预算费用约54万元；
2.绿化林带周围硬化加护坡等约6万元；
3.其他基础设施建设，预算约20万元。
项目建设费约80万元；前期费4万元；项目总投资约84万元，最终价格以审计价为准。</t>
  </si>
  <si>
    <t>米</t>
  </si>
  <si>
    <t>一是项目建成后覆盖铁提尔村脱贫户46户149人、铁提尔村7-8组240余户800余人及工尚村14个店铺等群众。二是提高村民生活居住质量，更大程度上提高村容村貌，促进乡村商业、旅游业发展。三是改善农村生产生活环境，解决当前农村突出的环境问题，提高群众生活质量，倡导文明村风和良好的生产生活方式，保障农民群众身心健康；增强干部和群众的生态环境保护意识，推动城乡一体化建设，促进农村物质文明、精神文明、政治文明和生态文明的协调发展。</t>
  </si>
  <si>
    <t>TKX00036</t>
  </si>
  <si>
    <t>夏镇色日克墩村大棚修缮利用项目</t>
  </si>
  <si>
    <t>对色日克墩村建设的50座大棚基础设施修复，建设配套设施，每个大棚修缮平均需要资金预计约3.6万元。建设内容：维修购买大棚棉被、封口膜、大棚膜、铁丝、翻修后坡、墙体保温、平整前沿平台、卷帘机、滴灌带、主管、倒顺开关、防虫网、水池、配电箱、电动机、水肥一体机以及人工等设施，根据每个大棚损坏程度不同进行修缮，项目建设费约180万元、前期费约9万元，项目总投资约189万元，最终价格以审计价为准。</t>
  </si>
  <si>
    <t>一是可吸纳辖区富余劳动力家门口就业，从而拓宽贫困群众就业、增收渠道，重点吸纳三类户就业，项目建成后，每人每月收入可达2000-5000元。二是大棚承租后，村委会收取承包费，每座大棚租赁费2500元，可增加村集体经济收入12.5万元，用于帮扶监测户和大力发展民生。三是项目建成后可为农户发展特色大棚产业提供培训场所，积极鼓励三类户、困难群众到大棚学习种植技术，等待条件成熟以后发展新型种植业。预计每年可为10农户提供培训、学习，推动我村农业特色产业更好发展。</t>
  </si>
  <si>
    <t>TKX00037</t>
  </si>
  <si>
    <t>夏镇杏树“飞防”服务项目</t>
  </si>
  <si>
    <t>各行政村</t>
  </si>
  <si>
    <t>计划对夏镇36000亩杏树进行五次飞防，每亩地35元，小计约126万元；前期招投标、决算等费用约4万元，项目总计资金约130万元。</t>
  </si>
  <si>
    <t>一是经济效益：采取统防统治的方式，实施飞防项目，能够对夏镇杏树进行全覆盖杀虫，减少病虫害对林果产量及品质的影响，从而带动农户增产增收。项目实施后杏子产量较飞防前提升50公斤，每公斤平均价格为3元，每亩产量能提升150元。二是社会效益：通过科学、统一管理和实施，有效提升产品附加值，从而带动群众科学种植，发展特色种植业。群众对该项目满意度高，认可度高，受到了群众的一致好评，一定程度提升了农户的幸福感。三是生态效益：托克逊县素有“风城”之称，全年刮风天气多、风力大，每逢刮风砂石飞扬，给本地生态环境及农户生产生活带来极大的不便，通过实施该项目，带动农户发展林果业，一定程度能够预防风灾，改善生态环境质量。其次，通过实施飞防项目，减少化学农药使用量，有助于改善环境和产品质量，保障杏产业的健康发展。</t>
  </si>
  <si>
    <t>TKX00038</t>
  </si>
  <si>
    <t>夏镇喀拉苏村人居环境整治项目</t>
  </si>
  <si>
    <t>计划为喀拉苏村购买20个车载拉圾箱，约10万元，自动装卸式垃圾转运车1辆约22万元，项目总投资约32万元。</t>
  </si>
  <si>
    <t>一是通过采购垃圾箱垃圾车，可以提高村庄垃圾分类和处理的效率，减少垃圾对环境的污染，改善村庄环境质量，提高居民的生活质量。二是减少垃圾处理的成本、提高垃圾分类和处理的效率、增加村庄的财政收入。三是提高居民环保意识、改善村庄环境卫生状况、提升村庄形象。</t>
  </si>
  <si>
    <t>TKX00039</t>
  </si>
  <si>
    <t>夏镇巴扎社区和喀拉苏村公共照明项目</t>
  </si>
  <si>
    <t>巴扎社区、喀拉苏村</t>
  </si>
  <si>
    <t>购买和安装221盏带灯杆的太阳能路灯（单价约0.1850万元），小计40.885万元。</t>
  </si>
  <si>
    <t>一是项目覆盖巴扎社区和喀拉苏村农户1538户4779人（包括198户797人脱贫户）。二是安装太阳能路灯，能大大节省每年用电成本。三是能够为农户夜间出行提供便利。四是能够进一步提升该村人居环境质量。四是提升群众幸福感、获得感。</t>
  </si>
  <si>
    <t>TKX00040</t>
  </si>
  <si>
    <t>夏镇托台村公共照明项目</t>
  </si>
  <si>
    <t>购买和安装110盏带灯杆路灯（单价约0.1850万元），小计20.35万元。</t>
  </si>
  <si>
    <t>一是项目覆盖托台村农户658户2723人。二是安装太阳能路灯，能大大节省每年用电成本。三是能够为农户夜间出行提供便利。四是能够进一步提升该村人居环境质量。五是提升群众幸福感、获得感。</t>
  </si>
  <si>
    <t>TKX00041</t>
  </si>
  <si>
    <t>夏镇工尚村防渗渠建设项目</t>
  </si>
  <si>
    <t>计划修建6公里防渗流量拟为0.2m³/s-0.4m³/s的防渗渠(根据地形情况，以设计图为主），项目建设费约180万元；前期费约10万元；项目总投资约190万元，最终价格以审计价为准。</t>
  </si>
  <si>
    <t>一是项目的实施覆盖工尚村村民2组、3组、6组253户623人。二是提供农田灌溉效率，项目建完后有效灌溉2500亩地。三是防止水渠渗漏，减少水流失，将水源不断地输送到田间地头，提高灌溉效益同时节约水资源，可节省5万立方的水。四是解决农民农用地渗水渠修建问题，加强农田水利设施基础建设。</t>
  </si>
  <si>
    <t>TKX00042</t>
  </si>
  <si>
    <t>夏镇色日克墩村道路建设项目</t>
  </si>
  <si>
    <t>色日克敦村</t>
  </si>
  <si>
    <t>为色日克墩村修建0.55公里混泥土道路，宽8米，项目建设费约38.5万元；前期费2万元；项目总投资38.5万元，最终价格以审计价为准。</t>
  </si>
  <si>
    <t>一是提升基础设施能力，保证群众安全出行。二是改善农户出行条件，降低生产运输成本，方便客商收购农副产品，刺激种养殖业发展，推动本村经济社会发展。三是促进乡村经济发展，道路建设可以满足辖区内203户802人出行。四是方便农村居民生活，缩小城乡差距。五是提高运输能力，能满足本村2700亩农产品运输。</t>
  </si>
  <si>
    <t>TKX00043</t>
  </si>
  <si>
    <t>夏镇喀格恰克村环境整治设备采购项目</t>
  </si>
  <si>
    <t>计划为夏镇喀格恰克村购置一辆垃圾车，小计约30万元；购买40个铁皮垃圾桶，单价约500元，小计约2万元；总投资约32万元。</t>
  </si>
  <si>
    <t>一是通过采购村垃圾车和垃圾桶，可以提高村庄垃圾分类和处理的效率，减少垃圾对环境的污染，改善村庄环境质量，提高居民生活质量。二是减少垃圾处理的成本、提高垃圾分类和处理的效率。三是提高居民环保意识、改善村庄环境卫生状况、提升村庄形象。</t>
  </si>
  <si>
    <t>TKX00044</t>
  </si>
  <si>
    <t>夏镇奥依曼买里村农村巷道硬化项目</t>
  </si>
  <si>
    <t>奥依曼买里村</t>
  </si>
  <si>
    <t>计划对夏镇奥依曼买里村0.5公里巷道铺设沥青路面，其中2小队0.3公里、5小队0.1公里、8小队0.1公里，项目建设费约30万元；前期费约1.5万元；项目总投资31.5万元，最终价格以审计价为准。</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</si>
  <si>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356户1301人出行。六是提高运输能力，能满足辖区3000亩农产品运输。</t>
  </si>
  <si>
    <t>TKX00045</t>
  </si>
  <si>
    <t>夏镇奥依曼买里村防渗渠建设项目</t>
  </si>
  <si>
    <t>计划为奥依曼买里村新建24公里防渗渠，其中流量为0.2m³/s-0.4m³/s的防渗渠17公里(根据地形情况，以设计图为主），小计约544万元；流量为0.3m³/s-0.5m³/s的防渗渠(根据地形情况，以设计图为主）7公里，小计约210万元；项目建设费总计754万元，前期费37.7万元。项目总投资791.7万元，最终价格以审计价为准。</t>
  </si>
  <si>
    <t>一是项目的实施覆盖奥依曼买里村农户753户2800人。其中一般户563户2123人，脱贫户170户608人，三类户20户69人。二是提供农田灌溉效率，项目建完后有效灌溉4500亩地。三是防止水渠渗漏，减少水流失，将水源不断地输送到田间地头，提高灌溉效益同时节约水资源，可节省9万立方的水。四是解决农民农用地渗水渠修建问题，加强农田水利设施基础建设。</t>
  </si>
  <si>
    <t>TKX00046</t>
  </si>
  <si>
    <t>夏镇奥依曼买里村排水管网建设项目</t>
  </si>
  <si>
    <t>计划为夏镇奥依曼买里村铺设1公里排水主管道以及其他配套污水处理设施，项目建设费约50万元，前期费约2.5万元。项目总投资52.5万元，最终价格以审计价为准。</t>
  </si>
  <si>
    <t>一是项目的建设使得污水治理区域内生态环境得以提高，可改善本村生活环境及村容面貌，为保证人民良好生活环境及优质的村容面貌创造了有利条件。二是优化本村的排水系统，提高排水效率，减少对环境的影响，提高公共服务水平，满足居民的基本需求。三是降低污水处理成本，提高污水处理效率，提高环保意识，促进可持续发展。四是项目覆盖奥依曼买里村农户784户，通过修缮排水管道可使本村784户居民直接受益。</t>
  </si>
  <si>
    <t>TKX00047</t>
  </si>
  <si>
    <t>夏镇奥依曼买里村林果业专业技术服务项目</t>
  </si>
  <si>
    <t>计划成立1个林果业专业技术服务项目，由党支部领办，建设内容：购买60KW四轮驱动拖拉机2台，每台10万元，投资约20万元；旋干机2个，每个约1万，投资约2万，购买1500L隔膜喷雾泵打药机2台，每台约5万元，投资约10万元；购买75KW枝条切碎机4台，每台约7万元，投资约28万元，购买无人机2个（50公斤），每一个约7.5万，投资约15万元，施肥用的小型挖掘器20马力的一台，投资约15万元。总投资约90万元。</t>
  </si>
  <si>
    <t>台</t>
  </si>
  <si>
    <t>一是项目建成后，产权归奥依曼买里村所有。运营方式：由合作社租赁或个人使用并负责日常维护，并以同等价值的资产作为抵押，合作社对社员和脱贫户使用机械设备时收取成本价，一般户按照市场价收取。合作社与村集体签订租赁合同，合作社每年缴纳3万元的租赁费，租赁费主要用于培育乡村振兴产业、维护公共基础设施、发展村级公益事业、困难帮扶等方面。二是通过组织培训，由县林业局负责技术服务，指导合作社优先为脱贫户提供林果业社会化服务和林果产品初加工，并向周边村辐射。三是壮大村集体经济，有助于林果业的可持续发展涉及3000亩。四是可以给本村农户提供更多的就业机会和创收途径，增加农户收入。</t>
  </si>
  <si>
    <t>TKX00048</t>
  </si>
  <si>
    <t>夏镇奥依曼买里村产业道路建设项目</t>
  </si>
  <si>
    <t>产业路</t>
  </si>
  <si>
    <t>计划为奥依曼买里村第三、四、五、七村民小组修建长4公里、宽6米的田间道路，土路平完以后倒戈壁料10公分，小计约72万元 ，涵洞10个，投资约1.5万元，项目建设费73.5万元；前期费3.7万元。项目总投资77.2万元，最终价格以审计价为准。</t>
  </si>
  <si>
    <t>一是提高农产品质量，可以减轻农民运输农产品时受到的颠簸和震动，减少运输成本，提高农产品质量，从而增加农民的收入。二是提高运输能力，能满足本村3000亩农产品运输。三是改善农副产品运输条件，使生产资料购销更加快捷，促进村经济的发展。</t>
  </si>
  <si>
    <t>TKX00049</t>
  </si>
  <si>
    <t>夏镇奥依曼买里村公共照明项目</t>
  </si>
  <si>
    <t>计划为奥依曼买里村7公里道路两侧安装250盏太阳能路灯，项目总投资约46.25万元。</t>
  </si>
  <si>
    <t>一是项目的实施可以推动村庄基础设施的完善和升级，提高村民的生活品质。二是改善村民生活质量，提高夜间照明条件。三是改善人居环境方便出行。四是活跃夜间经济，在黑暗的环境中，商业活动可能受到限制，通过提高明亮的照明，可吸引更多顾客。五是节约能源，太阳能路灯可以能源消耗，减少电力浪费，按照非居民照明用电一度电价格约0.6元计算，一盏普通电力路灯每年大约消耗900度电，每年用电成本约540元，250盏每年成本约13.5万元，项目建成后每年大约能节省13.5万元电费支出。</t>
  </si>
  <si>
    <t>TKX00050</t>
  </si>
  <si>
    <t>夏镇奥依曼买里村环境整治设备采购项目</t>
  </si>
  <si>
    <t>计划为夏镇奥依曼村购置一辆垃圾车，总投资24万元。</t>
  </si>
  <si>
    <t>一是通过采购村垃圾车，可以提高村庄垃圾分类和处理的效率，减少垃圾对环境的污染，改善村庄环境质量，提高居民的生活质量。二是减少垃圾处理的成本、提高垃圾分类和处理的效率、增加村庄的财政收入。三是提高居民环保意识、改善村庄环境卫生状况、提升村庄形象。</t>
  </si>
  <si>
    <t>TKX00051</t>
  </si>
  <si>
    <t>夏镇奥依曼买里村吸粪车采购项目</t>
  </si>
  <si>
    <t>计划为奥依曼买里村采购1辆8立方的吸粪车，总投资30万元。</t>
  </si>
  <si>
    <t>一是通过购买吸粪车将堵塞的污水及时进行处理，解决群众困难，提高群众的幸福指数。二是项目的实施可以推动村庄基础设施的完善和升级，提高村民的生活品质。三是改善村民生活质量，提高村民生活条件。四是改善本村人居环境。</t>
  </si>
  <si>
    <t>TKX00052</t>
  </si>
  <si>
    <t>郭勒布依乡喀拉布拉克村土地平整项目</t>
  </si>
  <si>
    <t>喀拉布拉克村</t>
  </si>
  <si>
    <t>项目计划对喀拉布拉克村全村共计1250亩土地进行平整，每亩平整费约800元，项目总投资100万元。</t>
  </si>
  <si>
    <t>项目的实施覆盖群众883户2570人，其中脱贫户23户83人，三类户8户27人。一是通过1250亩土地的平整，使土地更适宜耕种，提高农作物产量。二是进一步促进喀拉布拉克村种植业规模化、机械化，大幅度降低农业生产成本。</t>
  </si>
  <si>
    <t>TKX00053</t>
  </si>
  <si>
    <t>郭勒布依乡防渗渠建设项目</t>
  </si>
  <si>
    <t>切克曼坎儿孜村、开斯克尔村</t>
  </si>
  <si>
    <t>项目计划从切克曼坎儿孜风城路卡点至开斯克尔村3组修建长7公里，设计流量为0.8m³/s的防渗渠（根据地形实际情况设计为准），共需约700万元；前期费约56万；项目总投资约756万元。</t>
  </si>
  <si>
    <t>一是项目的实施覆盖群众1884户5247人，其中脱贫户44户134人，三类户4户12人。二是实现水资源的有效分配，使农田的水分状况得到全面改善和调节，达到增产增效的目的。三是通过修建渠道，能够实现水资源的合理调用满足本村的灌溉需求，防止水资源供给不足而影响农业生产，以保障农作物的良好生长环境，四是防止水渠渗漏，减少水流失，将水源不断地输送到田间地头，提高灌溉效益同时节约水资源。</t>
  </si>
  <si>
    <t>TKX00054</t>
  </si>
  <si>
    <t>郭勒布依乡花生加工厂房建设项目</t>
  </si>
  <si>
    <t>产地初加工和精深加工</t>
  </si>
  <si>
    <t>计划新建1200平方米花生加工车间和100吨左右地磅等配套设施，预计投资230万元，前期费约18.4万元。总投资约248.4万元。</t>
  </si>
  <si>
    <t>项目的实施覆盖群众883户2570人，其中脱贫户23户83人，三类户8户27人。项目建成后，一是可以进一步拓宽花生销售渠道，带动花生产业发展。二是能够进一步带动本村富余劳动力就业，从而提高村民经济收入，同时为村集体经济增收，提高群众幸福感。三是花生加工车间租赁，通过收取租赁费壮大村集体经济，每年预计可增收村集体经济约10万。</t>
  </si>
  <si>
    <t>TKX00055</t>
  </si>
  <si>
    <t>郭勒布依乡喀拉布拉克村防渗渠建设项目</t>
  </si>
  <si>
    <t>计划为喀拉布拉克村1组修建长1.8公里，设计流量为0.2-0.3m³/s的防渗渠；2组修建长5公里，设计流量为0.2m³/s的防渗渠；7组修建长1.9公里，设计流量为0.1m³/s的防渗渠,300米设计流量为0.5m³/s的防渗渠（根据地形实际情况设计为准），需投资约225万元，前期费约18万元；项目总投资243万元。</t>
  </si>
  <si>
    <t>项目的实施覆盖群众883户2570人，其中脱贫户23户83人，三类户8户27人。项目实施后将极大地改善喀拉布拉克村农业灌溉条件，有效解决春夏两季农作物用水困难，缓解旱情对农作物的影响，满足3700亩农田灌溉需求，受益207户群众对农民增收，促进村经济发展起到积极的作用，</t>
  </si>
  <si>
    <t>TKX00056</t>
  </si>
  <si>
    <t>郭勒布依乡喀拉布拉克村人居环境整治项目</t>
  </si>
  <si>
    <t>为进一步改善喀拉布拉克村人居环境，计划为全村购置船式垃圾箱27个，约18.9万元；垃圾桶100个，约15万元，项目总投资约33.9万元。</t>
  </si>
  <si>
    <t>项目的实施覆盖群众883户2570人，其中脱贫户23户83人，三类户8户27人。一是改善喀拉布拉克村人居环境，让村民养成良好的生活习惯，同时消除因垃圾乱堆乱放带来的火灾隐患。二是进一步改善喀拉布拉克村的人居环境质量，美化环境，提升村容村貌，加快美丽乡村建设步伐，解决了全村883户的垃圾收集，三是进一步完善环境卫生治理能力，加快城乡融合步伐，为乡村振兴建提供基础保障。</t>
  </si>
  <si>
    <t>TKX00057</t>
  </si>
  <si>
    <t>郭勒布依乡喀拉布拉克村公共照明项目</t>
  </si>
  <si>
    <t>为进一步改善喀拉布拉克村人居环境，计划为喀拉布拉克村1组至7组村内长10公里的巷道安装太阳能路灯400盏，每盏约3500元，项目总投资约140万元。</t>
  </si>
  <si>
    <t>项目的实施覆盖群众883户2570人，其中脱贫户23户83人，三类户8户27人。该项目的实施，可减少常规能源消耗，并兼顾社会、生态效益，提高群众生活水平及改善环境质量，进一步完善喀拉布拉克村道路照明条件，方便辖区群众生活，提升夜间安全系数，防止夜间突发事件，将发挥重要的作用。加快美丽乡村建设和人居环境整治进度。</t>
  </si>
  <si>
    <t>TKX00058</t>
  </si>
  <si>
    <t>郭勒布依乡喀拉布拉克村道路硬化项目</t>
  </si>
  <si>
    <t>项目计划对喀拉布拉克村2组、4组长4.6公里、宽5米的巷道铺设沥青路面，需约253万元；前期费20万元，项目总投资约273万元。</t>
  </si>
  <si>
    <t>项目的实施覆盖群众883户2570人，其中脱贫户23户83人，三类户8户27人。项目建成后能够进一步加快喀拉布拉克村基础设施建设，提高行政综合治理服务能力，为农户出行和农业生产带来便利。在项目的实施过程中，可以带动村民参与劳动，从而提高村民经济收入。进一步带动脱贫群众发展生产，提高群众幸福感。</t>
  </si>
  <si>
    <t>TKX00059</t>
  </si>
  <si>
    <t>郭勒布依乡喀拉布拉克村低压管道建设项目</t>
  </si>
  <si>
    <t>项目计划对喀拉布拉克村耕地铺设长10.8公里的低压管道，共需约97.2万元。前期费5万元，项目总投资约102.2万元。</t>
  </si>
  <si>
    <t>项目的实施覆盖群众883户2570人，其中脱贫户23户83人，三类户8户27人。一是通过修建低压管道，能够实现水资源的合理调用，满足本村的灌溉需求，防止水资源供给不足而影响农业生产。二是项目实施过程中农户参与劳动，每人每天劳务收入≧100元，提高劳务收入，为群众稳步增收奠定坚实的基础。三是覆盖喀拉布拉克村2800余亩的农田，提高农田灌溉效率，群众幸福感、满意度显著提升。</t>
  </si>
  <si>
    <t>TKX00060</t>
  </si>
  <si>
    <t>郭勒布依乡奥依曼布拉克村道路硬化项目</t>
  </si>
  <si>
    <t>奥依曼布拉克村</t>
  </si>
  <si>
    <t>为进一步改善奥依曼布拉克村人居环境，计划为奥依曼布拉克村2组铺设长2公里、宽4米的巷道沥青路面，预计88万元，前期费约7万元，项目总投资95万元。</t>
  </si>
  <si>
    <t>该项目的实施，一是能够进一步加快奥依曼布拉克村人居环境改善，改善村庄面貌，全村513户1336人，其中脱贫户23户65人、三类户8户27人直接或间接受益，群众幸福感、满意度显著提升。二是加快村级基础设施建设，提高行政综合治理服务能力，为农户出行和农业生产带来便利，在项目的实施过程中，可以带动村民参与劳动，从而提高村民经济收入。</t>
  </si>
  <si>
    <t>TKX00061</t>
  </si>
  <si>
    <t>郭勒布依乡奥依曼布拉克村沙疗驿站服务房建设项目</t>
  </si>
  <si>
    <t>配套设施项目</t>
  </si>
  <si>
    <t>项目计划在奥依曼布拉克村阳光沙疗驿站新建沙疗驿站服务房2座及配套附属设施等，预计投资约300万元，前期费约24万元，项目总投资约324万元。</t>
  </si>
  <si>
    <t>该项目覆盖群众513户1336人，其中脱贫户23户65人、三类户8户27。项目实施后，一是给本村村民提供就业岗位，促进村民增收致富；二是进一步完善沙疗服务设施，给游客提供餐饮与娱乐为一体的活动场所，提高游客的满意度；三是以点带面带动周边群众自主创业，激发群众自主创业潜能，增加收入。四是可将房屋对外出租，每年壮大村集体经济15万元。</t>
  </si>
  <si>
    <t>TKX00062</t>
  </si>
  <si>
    <t>郭勒布依乡奥依曼布拉克村公共照明项目</t>
  </si>
  <si>
    <t>计划对奥依曼布拉克村全村8.8公里的巷道安装太阳能路灯，共需太阳能路灯352盏，每盏约3500元，总投资约123.2万元。</t>
  </si>
  <si>
    <t>该项目覆盖群众513户1336人，其中脱贫户23户65人、三类户8户27。项目实施后，可减少常规能源消耗。项目兼顾社会、生态效益，提高群众生活水平及改善环境质量，进一步完善奥依曼布拉克村道路照明条件，方便辖区群众生活，提升夜间安全系数，防止夜间突发事件，将发挥重要的作用。加快美丽乡村建设和人居环境整治进度。</t>
  </si>
  <si>
    <t>TKX00063</t>
  </si>
  <si>
    <t>郭勒布依乡奥依曼布拉克村人居环境整治</t>
  </si>
  <si>
    <t>为进一步改善郭勒布依乡奥依曼布拉克村人居环境，项目计划为奥依曼布拉克村采购洒水车1辆，预计投资25万元，7立方吸污车1辆，预计投资25万元，购置船式垃圾箱8个，预计投资5.6万元；垃圾桶100个，预计投资15万元；项目总投资70.6万元。</t>
  </si>
  <si>
    <t>该项目覆盖群众513户1336人，其中脱贫户23户65人、三类户8户27人。一是改善奥依曼布拉克村人居环境，让村民养成良好的生活习惯，同时消除因垃圾乱堆乱放带来的火灾隐患。二是进一步提升奥依曼布拉克村的村容村貌，加快美丽乡村建设步伐，解决了全村513户1336人的垃圾收集，三是进步完善环境卫生治理能力，加快城乡融合步伐，为乡村振兴建设提供基础条件。</t>
  </si>
  <si>
    <t>TKX00064</t>
  </si>
  <si>
    <t>郭勒布依乡奥依曼布拉克村阳光沙疗驿站主巷道人行道硬化项目</t>
  </si>
  <si>
    <t>为进一步改善奥依曼布拉克村人居环境，项目计划对阳光沙疗驿站主巷道长2公里的人行道进行水泥硬化，项目总投资45万元。</t>
  </si>
  <si>
    <t>该项目的实施，能够进一步加快奥依曼布拉克村人居环境改善，改善村庄面貌，全村513户1336人，其中脱贫户23户65人、三类户8户27人直接或间接受益，群众幸福感、满意度显著提升。</t>
  </si>
  <si>
    <t>TKX00065</t>
  </si>
  <si>
    <t>郭勒布依乡奥依曼布拉克村自来水管网建设项目</t>
  </si>
  <si>
    <t>农村给水</t>
  </si>
  <si>
    <t>为进一步改善奥依曼布拉克村4组18户村民用水问题，项目计划修建长3公里的给水主管管网及2公里入户管网等配套设施，小计约100万元；前期费约8万元；项目总投资约108万元.。</t>
  </si>
  <si>
    <t>项目的实施，进一步完善了奥依曼布拉克村自来管网，解决了4组18户60余人村民的用水问题，群众幸福感、满意度显著提升。二是项目实施过程中，可吸纳当地脱贫户、三类户参与劳动，增加其收入。</t>
  </si>
  <si>
    <t>TKX00066</t>
  </si>
  <si>
    <t>郭勒布依乡河东村村集体经济壮大服务楼续建项目</t>
  </si>
  <si>
    <t>农村公共服务</t>
  </si>
  <si>
    <t>河东村</t>
  </si>
  <si>
    <t>项目计划新建占地面积1567.46平方米的徽派风格建筑、新建占地810平方米游泳馆一座及相关配套附属设施等，项目总投资约1000万元。</t>
  </si>
  <si>
    <t>该项目覆盖群众645户2253人，其中脱贫户16户37人。项目建成后，一是可将部分空置房屋对外出租，每年不少于50万元，进一步壮大村集体经济。二是结合一期楼顶市场夜市，二期游泳池，可巩固和提升郭勒布依乡大十字现有面貌，带动大十字周围片区迅猛发展，群众幸福感、满意度显著提升。三是是项目实施过程中，可吸纳当地脱贫户、三类户参与劳动，增加其收入。四是结合一期楼顶市场夜市，帮助群众销售农产品。</t>
  </si>
  <si>
    <t>TKX00067</t>
  </si>
  <si>
    <t>郭勒布依乡河东村人居环境整治项目</t>
  </si>
  <si>
    <t>项目计划为郭勒布依乡河东村购置垃圾车1辆及配套垃圾桶200个，预计投资约55万元；7立方吸污车1辆，需约25万元，总投资约80万元。</t>
  </si>
  <si>
    <t>该项目覆盖群众645户2253人，其中脱贫户16户37人。通过项目的实施，进一步改善河东村人居环境，缓解环卫工人压力，也解决村垃圾乱倒无人清理，垃圾、污水清运不便问题，有效提升河东村环境卫生和综合治理服务能力，加快城乡融合步伐，为乡村振兴建设提供基础保障。</t>
  </si>
  <si>
    <t>TKX00068</t>
  </si>
  <si>
    <t>郭勒布依乡河东村公共照明项目</t>
  </si>
  <si>
    <t>公共照明</t>
  </si>
  <si>
    <t>为进一步改善河东村人居环境，计划对郭勒布依乡河东村大十字长2.3公里的主干道进行安装太阳能路灯，共需路灯184盏，3500元/盏，共计投资66.4万元。</t>
  </si>
  <si>
    <t>一是该项目覆盖群众645户2253人，其中脱贫户16户37人。二是方便群众出行和行车安全，进一步改善农户出行条件，改善村民生活质量，提高夜间照明条件。三是可减少常规能源消耗，进一步完善郭勒布依村河东村农村道路照明条件，方便辖区群众生活，提升夜间安全系数，防止夜间突发事件，将发挥重要的作用。</t>
  </si>
  <si>
    <t>TKX00069</t>
  </si>
  <si>
    <t>郭勒布依乡开斯克尔村道路硬化项目</t>
  </si>
  <si>
    <t>开斯克尔村</t>
  </si>
  <si>
    <t>项目计划为开斯克尔村9组铺设长2公里、宽6米的道路沥青路面，共需约132万元；前期费用约11万元；项目总投资约143万元。</t>
  </si>
  <si>
    <t>该项目覆盖群众1267户3492人，其中脱贫户22户69人、三类户2户4人。项目建成后，能够进一步加快开斯克尔村基础设施建设，提高行政综合治理服务能力，为农户出行和农业生产带来便利，在项目的实施过程中，可以带动村民参与劳动，从而提高村民经济收入。进一步带动脱贫群众发展生产，提高群众幸福感。</t>
  </si>
  <si>
    <t>TKX00070</t>
  </si>
  <si>
    <t>郭勒布依乡开斯克尔村人居环境整治项目</t>
  </si>
  <si>
    <t>项目计划为郭勒布依乡开斯克尔村购置垃圾车1辆及配套垃圾桶100个，预计投资约40万元；7立方吸污车1辆，需约25万元，总投资约65万。</t>
  </si>
  <si>
    <t>该项目覆盖群众1267户3492人，其中脱贫户22户69人、三类户2户4人。通过项目的实施，进一步改善了开斯克尔村人居环境，缓解环卫工人压力，也解决村垃圾乱倒无人清理，垃圾、污水清运不便问题，有效提升河东村环境卫生和综合治理服务能力，加快城乡融合步伐，为乡村振兴建设提供基础条件。</t>
  </si>
  <si>
    <t>TKX00071</t>
  </si>
  <si>
    <t>郭勒布依乡切克曼坎儿孜村人行道硬化项目</t>
  </si>
  <si>
    <t>切克曼坎儿孜村</t>
  </si>
  <si>
    <t>项目计划在迎宾大道到切克曼坎儿孜村3组巷道（千年桑树）修建长4公里、宽2米的水泥硬化人行道，需投资约96万元，前期费约7.7万元，项目总投资103.7万元。</t>
  </si>
  <si>
    <t>该项目覆盖群众617户1755人，其中脱贫户22户65人、三类户2户8人。项目建成后，一是提高行政综合治理服务能力，为农户出行和农业生产带来便利，消除交通安全隐患，加快推进农业农村现代化提供更好保障，减少农民运输农产品时受到的颠簸和震动，提高农产品质量，从而增加农民的收入。二是在项目的实施过程中，可以带动村民参与劳动，提高村民经济收入，进一步带动脱贫群众发展生产，提高群众幸福感。</t>
  </si>
  <si>
    <t>TKX00072</t>
  </si>
  <si>
    <t>郭勒布依乡切克曼坎儿孜村防渗渠建设项目</t>
  </si>
  <si>
    <t>项目计划为切克曼坎儿孜村1组、2组、3组修建长度5公里，流量为0.2—0.3m³/s的防渗渠（根据地形实际情况设计为准），共需投资约125万元；前期费约10万；项目总投资约135万元。</t>
  </si>
  <si>
    <t>该项目覆盖群众617户1755人，其中脱贫户22户65人、三类户2户8人。一是实现水资源的有效分配，使6300亩耕地农田的水分状况得到全面改善和调节，达到增产增效的目的。二是通过修建渠道，能够实现水资源的合理调用满足本村的灌溉需求，防止水资源供给不足而影响农业生产，以保障农作物的良好生长环境，三是防止水渠渗漏，减少水流失，将水源不断地输送到田间地头，提高灌溉效益同时节约水资源。</t>
  </si>
  <si>
    <t>TKX00073</t>
  </si>
  <si>
    <t>郭勒布依乡切克曼坎儿孜村垃圾桶采购项目</t>
  </si>
  <si>
    <t>计划为郭勒布依乡切克曼坎儿孜村购买垃圾桶200个，总共投资约30万元。</t>
  </si>
  <si>
    <t>该项目覆盖群众617户1755人，其中脱贫户22户65人、三类户2户8人。通过该项目的实施，进一步改善了切克曼坎儿孜村人居环境，缓解了环卫工人压力，也解决村垃圾乱倒无人清理，垃圾、污水清运不便问题，有效提升河东村环境卫生和综合治理服务能力，加快城乡融合步伐，为乡村振兴建设提供基础条件。</t>
  </si>
  <si>
    <t>TKX00074</t>
  </si>
  <si>
    <t>郭勒布依乡切克曼坎儿孜村公共照明项目</t>
  </si>
  <si>
    <t>项目计划对切克曼坎儿孜村2组、3组巷道安装路灯112盏，每盏约3500元，项目总投资约39.2万元。</t>
  </si>
  <si>
    <t>该项目覆盖群众617户1755人，其中脱贫户22户65人、三类户2户8人。该项目的实施，一是可减少常规能源消耗，并兼顾社会、生态效益，提高群众生活水平及改善环境质量，进一步完善切克曼村农村道路照明条件，方便辖区群众生活，进一步促进夜间经济发展，提升夜间安全系数，防止夜间突发事件，将发挥重要的作用。</t>
  </si>
  <si>
    <t>TKX00075</t>
  </si>
  <si>
    <t>郭勒布依乡切克曼坎儿孜村洒水车采购项目</t>
  </si>
  <si>
    <t>村容村貌提升</t>
  </si>
  <si>
    <t>项目计划对切克曼坎儿孜村采购洒水车1辆，总投资约25万元。</t>
  </si>
  <si>
    <t>该项目覆盖群众617户1755人，其中脱贫户22户65人、三类户2户8人。通过项目的实施，可以用于除尘、绿化环境、紧急时刻还可以做消防车使用，在提升环境卫生和消防方面有着重要影响。</t>
  </si>
  <si>
    <t>TKX00076</t>
  </si>
  <si>
    <t>郭勒布依乡郭勒布依村人居环境整治项目</t>
  </si>
  <si>
    <t>郭勒布依村</t>
  </si>
  <si>
    <t>为进一步改善郭勒布依村人居环境，计划为郭勒布依村购置垃圾车1辆及配套垃圾桶100个，预计投资约40万元；采购洒水车1辆，预计投资约25万元；项目总投资约65万元。</t>
  </si>
  <si>
    <t>该项目覆盖群众927户2543人，其中脱贫户24户70人、三类户6户20人。通过项目的实施，进一步改善郭勒布依村人居环境，缓解环卫工人压力，也解决村垃圾乱倒无人清理、垃圾清运不便问题，有效提升河东村环境卫生和综合治理服务能力，加快城乡融合步伐，为乡村振兴建设提供基础条件。</t>
  </si>
  <si>
    <t>TKX00077</t>
  </si>
  <si>
    <t>郭勒布依乡郭勒布依村公共照明项目</t>
  </si>
  <si>
    <t>项目计划为郭勒布依村6组、9组长巷道安装路灯148盏，每盏路灯约3500元，项目总投资约51.8万元。</t>
  </si>
  <si>
    <t>该项目覆盖群众927户2543人，其中脱贫户24户70人、三类户6户20人。一是项目的实施可以推动村庄基础设施的完善和升级，提高村民的生活品质。二是改善村民生活质量，提高夜间照明条件。三是将进一步改善农户出行条件，完善郭勒布依村道路照明条件，方便辖区群众生活，提升夜间安全系数，防止夜间突发事件，将发挥重要的作用。加快美丽乡村建设和人居环境整治进度。四是可减少常规能源消耗。项目兼顾社会、生态效益，提高群众生活水平及改善环境质量，</t>
  </si>
  <si>
    <t>TKX00078</t>
  </si>
  <si>
    <t>郭勒布依乡郭勒布依村道路建设项目</t>
  </si>
  <si>
    <t>项目计划对郭勒布依村1组、9组长1.6公里、宽2米的人行道进行水泥硬化，预计投资38.4万元；前期费约3万元；项目总投资约41.4万元。</t>
  </si>
  <si>
    <t>该项目覆盖群众927户2543人，其中脱贫户24户70人、三类户6户20人。能够进一步加快郭勒布依村基础设施建设，提高行政综合治理服务能力，为农户出行和农业生产带来便利，在项目的实施过程中，可以带动村民参与劳动，从而提高村民经济收入。进一步带动脱贫群众发展生产，提高群众幸福感。</t>
  </si>
  <si>
    <t>TKX00079</t>
  </si>
  <si>
    <t>郭勒布依乡郭勒布依村低压管道建设项目</t>
  </si>
  <si>
    <t>项目计划对郭勒布依村1500亩耕地，铺设长8.2公里的低压管道，共需约73.8万元；前期费约4万元;项目总投资约77.8万元。</t>
  </si>
  <si>
    <t>该项目覆盖群众927户2543人，其中脱贫户24户70人、三类户6户20人。一是通过修建低压管道，能够实现水资源的合理调用，满足本村的灌溉需求，防止水资源供给不足而影响农业生产。二是项目实施过程中农户参与劳动，每人每天劳务收入≧100元，提高劳务收入，为农牧民稳步增收奠定坚实的基础。</t>
  </si>
  <si>
    <t>TKX00080</t>
  </si>
  <si>
    <t>郭勒布依乡尤库日克喀拉阿什村低压管道建设项目</t>
  </si>
  <si>
    <t>尤库日克喀拉阿什村</t>
  </si>
  <si>
    <t>项目计划对尤库日克喀拉阿什村2组、3组集中连片1500亩耕地铺设长8公里的低压管道，每米约90元，预计投入72万元；购置变压器及配套设施，预计投入28万元；前期费约4万元；项目总投资约104万元。</t>
  </si>
  <si>
    <t>该项目覆盖群众625户1716人，其中脱贫户111户394人、三类户4户21人。一是通过修建低压管道，能够实现水资源的合理调用满足本村4600亩耕地的灌溉需求，防止水资源供给不足而影响农业生产。二是项目实施过程中农户参与劳动，每人每天劳务收入≧200元，提高劳务收入，为农牧民稳步增收奠定坚实的基础。</t>
  </si>
  <si>
    <t>TKX00081</t>
  </si>
  <si>
    <t>郭勒布依乡萨依吐格曼村防渗渠建设项目</t>
  </si>
  <si>
    <t>萨依吐格曼村</t>
  </si>
  <si>
    <t>项目计划为萨依吐格曼村修建长度10公里，设计流量为0.1—0.3m³/s的防渗渠（根据地形实际情况以设计为准），共需投资约240万元；前期费约19.2万；项目总投资约259.2万元。</t>
  </si>
  <si>
    <t>该项目覆盖群众706户2015人，其中脱贫户29户68人、三类户3户10人。一是加强农田水利渠道工程建设能更好地促进农业发展，保障农业持续稳定发展。实现水资源的有效分配，使农田的水分状况得到全面改善和调节，达到增产增效的目的。二是通过修建渠道，能够实现水资源的合理调用，满足本村的灌溉需求，防止水资源供给不足而影响农业生产，以保障农作物的良好生长环境，三是防止水渠渗漏，减少水流失，将水源不断地输送到田间地头，提高灌溉效益同时节约水资源。</t>
  </si>
  <si>
    <t>TKX00082</t>
  </si>
  <si>
    <t>郭勒布依乡萨依吐格曼村垃圾车采购项目</t>
  </si>
  <si>
    <t>项目计划为郭勒布依乡萨依吐格曼村购置垃圾车1辆，总投资约25万元。</t>
  </si>
  <si>
    <t>该项目覆盖群众706户2015人，其中脱贫户29户68人、三类户3户10人。通过项目的实施，进一步改善萨依吐格曼村人居环境，缓解环卫工人压力也解决村垃圾乱倒无人清理的问题。有效提升郭勒布依乡环境卫生和综合治理服务能力。</t>
  </si>
  <si>
    <t>TKX00083</t>
  </si>
  <si>
    <t>郭勒布依乡硝尔村垃圾车采购项目</t>
  </si>
  <si>
    <t>硝尔村</t>
  </si>
  <si>
    <t>项目计划为硝尔村购置垃圾车1辆及配套垃圾桶100个，约40万元；7立方吸污车1辆，约25万元；总投资约65万。</t>
  </si>
  <si>
    <t>该项目覆盖群众348户900人，其中脱贫户9户27人、三类户2户5人。通过项目的实施，进一步改善硝尔村人居环境，缓解环卫工人压力也解决村垃圾乱倒无人清理，垃圾、污水清运不便问题，有效提升郭勒布依乡环境卫生和综合治理服务能力。</t>
  </si>
  <si>
    <t>TKX00084</t>
  </si>
  <si>
    <t>郭勒布依乡硝尔村公共照明项目</t>
  </si>
  <si>
    <t>为进一步改善硝尔村人居环境，计划对硝尔村长6公里巷道安装太阳能路灯200盏，每盏约3500元，项目总投资约70万元。</t>
  </si>
  <si>
    <t>该项目覆盖群众348户900人，其中脱贫户9户27人、三类户2户5人。该项目的实施，可减少常规能源消耗。项目兼顾社会、生态效益，提高群众生活水平及改善环境质量，进一步完善硝尔村农村道路照明条件，方便辖区群众生活，提升夜间安全系数，防止夜间突发事件中发挥重要的作用。加快美丽乡村建设和人居环境整治进度。</t>
  </si>
  <si>
    <t>TKX00085</t>
  </si>
  <si>
    <t>郭勒布依乡硝尔村防渗渠建设项目</t>
  </si>
  <si>
    <t>项目计划为硝尔村修建长度4公里，设计流量为0.1—0.3m³/s的防渗渠（根据地形实际情况设计为准），共需约80万元；前期费约6.4万；项目总投资约86.4万元。</t>
  </si>
  <si>
    <t>该项目覆盖群众348户900人，其中脱贫户9户27人、三类户2户5人。一是加强农田水利渠道工程建设能更好地促进农业发展，保障农业持续稳定发展。实现水资源的有效分配，使农田的水分状况得到全面改善和调节，达到增产增效的目的。二是通过修建渠道，能够实现水资源的合理调用满足本村的灌溉需求，防止水资源供给不足而影响农业生产，以保障农作物的良好生长环境，三是防止水渠渗漏，减少水流失，将水源不断地输送到田间地头，提高灌溉效益同时节约水资源。</t>
  </si>
  <si>
    <t>TKX00086</t>
  </si>
  <si>
    <t>郭勒布依乡喀拉阿什村人居环境整治项目</t>
  </si>
  <si>
    <t>喀拉阿什村</t>
  </si>
  <si>
    <t>项目计划为喀拉阿什村购买1辆垃圾车，预计投资30万元；船式垃圾斗10个，预计投资4.5万元；垃圾桶（与垃圾车配套使用）100个，预计投资15万元；总共投资约49.5万元。</t>
  </si>
  <si>
    <t>全村4个村民小组、408户1335人，农村环境基础设施薄弱。通过项目的实施，进一步完善环境卫生治理能力，极大改善了垃圾随处乱扔的现象，改善人居环境，村容村貌，确保人行横道干净整齐，为乡村振兴建设提供基础条件。</t>
  </si>
  <si>
    <t>TKX00087</t>
  </si>
  <si>
    <t>郭勒布依乡喀拉阿什村道路硬化项目</t>
  </si>
  <si>
    <t>项目计划在喀拉阿什村四组人行道硬化长1.5公里、宽2.5米的水泥路面，预计投资约45万元，前期费约3.6万元，项目总投资约48.6万元。</t>
  </si>
  <si>
    <t>该项目极大的改善喀拉阿什村508户1398人（脱贫户17户52人、三类户4户13人）的居住和生活环境，达到减少安全隐患，为群众出行带来交通便利，同时达到美化环境、减少尘土污染和局地空气质量的目的，提升村容村貌，提高行政综合治理服务能力。在项目的实施过程中，可以带动村民参与劳动，从而提高村民经济收入。</t>
  </si>
  <si>
    <t>TKX00088</t>
  </si>
  <si>
    <t>郭勒布依乡喀拉阿什村防渗渠建设项目</t>
  </si>
  <si>
    <t>项目计划为喀拉阿什村2组、3组、4组修建长10公里、流量为0.2—0.4m³/s的防渗渠（根据地形实际情况，以设计为准），预计共需约300万元，前期费24万，项目总投资约324万。</t>
  </si>
  <si>
    <t>该项目覆盖群众508户1398人，其中脱贫户17户52人、三类户4户13人。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每人每天劳务收入≧200元，提高劳务收入，为农牧民稳步增收奠定坚实的基础。</t>
  </si>
  <si>
    <t>TKX00089</t>
  </si>
  <si>
    <t>郭勒布依乡喀拉阿什村粉条加工厂建设项目</t>
  </si>
  <si>
    <t>将喀拉阿什村院内原有的阵地进行改造，建设小型粉条加工厂一座，采购一台粉条机约需5万元；采购车间配套设备(晾晒,存储等设备)约需5万元；另外厂房生产加工车间的装修，改水电等改造费用约需20万元，项目总投资约30万元。</t>
  </si>
  <si>
    <t>该项目覆盖群众508户1398人，其中脱贫户17户52人、三类户4户13人。项目建成后，以喀拉阿什村股份经济合作社的名义村委会自主运营，年纯收入可达约10--20万元，收入用于壮大村集体经济。一是通过项目的实施能够激励农户种植红薯，发展产业，红薯用于加工粉条，形成良好的产业链，增加农户种植收入。二是能够带动本村劳动力就业，提高农户劳务收入。三是能够增加村集体收入，促进本村经济发展和乡村振兴建设。</t>
  </si>
  <si>
    <t>TKX00090</t>
  </si>
  <si>
    <t>郭勒布依乡巴格万村人居环境整治项目</t>
  </si>
  <si>
    <t>巴格万村</t>
  </si>
  <si>
    <t>项目计划对巴格万村的主干道和巷道安装太阳能路灯。1组新搬迁区和3组的巷道约3500米需安装路灯140盏，约3500元/盏，需资金约49万元；巴格万村3600米主干道安装路灯144盏，约3500元/盏，需资金约50.4万元；项目总投资约99.4万元。</t>
  </si>
  <si>
    <t>该项目覆盖群众349户1175人，其中脱贫户19户58人。一是完善居民集中区域的基础设施，提升居民生活质量和水平，加快整村新型农村建设步伐；二是通过项目建设，使居民享受国家稳定发展的红利，党和政府的经济福利，坚定爱国爱党的信心和决心。</t>
  </si>
  <si>
    <t>TKX00091</t>
  </si>
  <si>
    <t>郭勒布依乡巴格万村美丽乡村建设项目</t>
  </si>
  <si>
    <t>项目计划为巴格万村购买垃圾车1辆及配套垃圾箱6个，预计投资30万元，7立方吸污车1辆，预计投资25万元；项目总投资约55万元。</t>
  </si>
  <si>
    <t>该项目覆盖群众349户1175人，其中脱贫户19户58人。项目的实施，进一步改善巴格万村人居环境，解决垃圾、污水清理不便问题，有效提升郭勒布依乡环境卫生和综合治理服务能力，缓解环卫工人压力，也解决村垃圾乱倒无人清理的问题。</t>
  </si>
  <si>
    <t>TKX00092</t>
  </si>
  <si>
    <t>郭勒布依乡巴格万村污水管网建设项目</t>
  </si>
  <si>
    <t>项目计划接通巴格万村2小队至新建人民医院旁的3.65公里污水主管网，预计投入445万元；前期费约36万元，项目总投资约481万元。</t>
  </si>
  <si>
    <t>该项目覆盖群众349户1175人，其中脱贫户19户58人。该项目实施，一是解决1组、2组污水排放问题，进一步提高居民生活质量和水平。二是极大改善了村民的生活环境，解决了污水到处乱排、蚊蝇滋生等问题。</t>
  </si>
  <si>
    <t>TKX00093</t>
  </si>
  <si>
    <t>为进一步改善巴格万村人居环境，项目计划对2小队长3.55公里的人行道进行水泥硬化，预计投资130万元；前期费约10.4万元，项目总投资约140.4万元。</t>
  </si>
  <si>
    <t>该项目覆盖群众349户1175人，其中脱贫户19户58人。该项目极大改善巴格万村村民的居住和生活环境，达到减少安全隐患，为群众出行带来交通便利，同时达到美化环境、减少尘土污染和局地空气质量的目的，提升村容村貌，提高行政综合治理服务能力。在项目的实施过程中，可以带动村民参与劳动，提高村民经济收入。</t>
  </si>
  <si>
    <t>TKX00094</t>
  </si>
  <si>
    <t>郭勒布依乡巴格万村防渗渠建设项目</t>
  </si>
  <si>
    <t>项目计划为巴格万村修建长4公里、流量为0.2—0.3m³/s的防渗渠（根据地形实际情况，以设计为准），预计共需约100万元；前期费约8万；项目总投资约108万元。</t>
  </si>
  <si>
    <t>该项目覆盖群众349户1175人，其中脱贫户19户58人。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每人每天劳务收入≧100元，提高劳务收入，为农牧民稳步增收奠定坚实的基础。</t>
  </si>
  <si>
    <t>TKX00095</t>
  </si>
  <si>
    <t>郭勒布依乡杏树“飞防”服务项目</t>
  </si>
  <si>
    <t>郭勒布依乡</t>
  </si>
  <si>
    <t>为全乡25000亩杏树进行五次飞防，总计资金约87.5万元。</t>
  </si>
  <si>
    <t>通过项目的实施，一是有效改善郭勒布依乡18317人5443户农户，其中脱贫户328户992人，三类户39户137人口的农业收入。二是持续巩固和发展郭勒布依乡杏产业，提高郭勒布依乡25000余亩杏树产量。三是通过项目的实施能带动群众发展杏树产业来增加收入打好基础。四是能够有效对害虫的防治，有效提高杏树亩产量，进一增加种植户的收入，带动种植户的发展生产积极性，走上标准化种植的高效益道路。</t>
  </si>
  <si>
    <t>TKX00096</t>
  </si>
  <si>
    <t>郭勒布依乡红枣产业“飞防”服务项目</t>
  </si>
  <si>
    <t>为全乡5000亩红枣地进行五次飞防，总计资金35万元。</t>
  </si>
  <si>
    <t>通过项目的实施，一是带动脱贫户从事科学种植，提高质量和产量，为提高收入打好基础。二是对郭勒布依乡辖区红枣种植户进行科学种植培训提高种植科学含量。通过特色种植业的推广，农民将实现思想上的转变，大大提高农户发展生产的积极性，走上标准化种植的高效益道路。三是持续巩固和发展郭勒布依乡红枣产业，提高郭勒布依乡5千余亩红枣产量。四是有效提高红枣亩产量，进一步增加种植户的收入。有效改善郭勒布依乡18317人5443户农户，其中脱贫户327户995人，三类户39户137人口的农业收入。</t>
  </si>
  <si>
    <t>TKX00097</t>
  </si>
  <si>
    <t>郭勒布依乡公益性岗位项目</t>
  </si>
  <si>
    <t>项目计划为郭勒布依乡13个村（社区）的脱贫户、三类户设立20个公益性岗位，为脱贫户、三类户提供就业机会，每月工资1540元，共12个月，项目总投资约36.96万元。</t>
  </si>
  <si>
    <t>一是为当地的脱贫户和三类户提供就业机会，帮助他们拓宽收入来源，改善生活状况。二是促进村（社区）的凝聚力和社会稳定性，通过提供就业机会，当地居民可以更好地融入村（社区），增加对村（社区）的认同感和归属感。三是通过提供就业机会，可以改善当地居民的生活环境，提高群众的生活质量。</t>
  </si>
  <si>
    <t>TKX00098</t>
  </si>
  <si>
    <t>郭勒布依乡特色种植补助项目</t>
  </si>
  <si>
    <t>引导全乡各村149户脱贫户、三类户进行特色种植464.5亩，每亩补助1000元，补助资金直接补贴给农民用于购买肥料、种子、地膜等。</t>
  </si>
  <si>
    <t>通过该项目的实施，带动149户脱贫户、三类户特色种植甜瓜、孜然、豇豆、各种蔬菜等农作物来实现增收，进一步增强群众大力发展农业生产的积极性，有效促进农业产业发展，切实提高群众收入。</t>
  </si>
  <si>
    <t>TKX00099</t>
  </si>
  <si>
    <t>郭勒布依乡壮大村集体经济种植项目</t>
  </si>
  <si>
    <t>计划在喀拉布拉克村等9个行政村种植孜然385亩，花生300亩（复播），芝麻35亩（复播），红薯190亩，哈密瓜50亩，甘草80亩，辣椒30亩。计划采购孜然种子578公斤、每公斤55元，需投资3.179万元；采购花生种子6000公斤、每公斤28元，需投资16.8万元；采购芝麻种子18公斤、每公斤200元，需投资0.36万元；采购红薯苗子79.8万颗、每颗0.3元，需投资23.94万元；采购哈密瓜种子20公斤、每公斤500元，预计投资1万元；采购甘草种子160公斤、每公斤300元，需投资4.8万元；采购辣椒苗子12万颗、每颗0.3元，需投资3.6万元；350亩地采购地膜2.8吨，需投资4.2万元；项目总投资约57.879万元。</t>
  </si>
  <si>
    <t>通过该项目的实施，一是采购种子、苗子使9个行政村收益，用于村集体种植，增加农作物的产量，以点带面，带动村民优化种植增收，有效改善9个行政村农户收入。二是能够减少农户有地不种、种了经济效益不高而造成土地荒废的现象。</t>
  </si>
  <si>
    <t>TKX00100</t>
  </si>
  <si>
    <t>郭勒布依乡喀拉布拉克村桑树品种改良项目</t>
  </si>
  <si>
    <t>计划对喀拉布拉克村全村的桑树进行嫁接改良，全长20公里，约5万棵桑树，共需约25万元。</t>
  </si>
  <si>
    <t>项目的实施覆盖群众883户2570人，其中脱贫户23户83人，三类户8户27人。一是项目的在实施过程中，全村的嫁接能手可参与其中，进一步增加农民收入；二是能够促进林业发展，改善人居环境。</t>
  </si>
  <si>
    <t>TKX00101</t>
  </si>
  <si>
    <t>郭勒布依乡湘泉社区垃圾车采购项目</t>
  </si>
  <si>
    <t>湘泉社区</t>
  </si>
  <si>
    <t>项目计划为郭勒布依乡湘泉社区购置垃圾车1辆，预计投资30万元；采购洒水车1辆，预计投资25万元；总投资约55万元。</t>
  </si>
  <si>
    <t>通过项目的实施，进一步改善湘泉社区239户群众人居环境，缓解环卫工人压力也解决村垃圾乱倒无人清理的问题。有效提升郭勒布依乡环境卫生和综合治理服务能力；洒水车可以用于除尘、绿化环境、紧急时刻还可以做消防车使用，在提升环境卫生和消防方面有着重要影响。</t>
  </si>
  <si>
    <t>TKX00102</t>
  </si>
  <si>
    <t>郭勒布依乡石榴籽社区垃圾车采购项目</t>
  </si>
  <si>
    <t>石榴社区</t>
  </si>
  <si>
    <t>项目计划为郭勒布依乡石榴籽社区购置垃圾车1辆，总投资约30万元。</t>
  </si>
  <si>
    <t>通过项目的实施，进一步改善了石榴籽社区人居环境，缓解环卫工人压力也解决村垃圾乱倒无人清理的问题。有效提升郭勒布依乡环境卫生和综合治理服务能力。</t>
  </si>
  <si>
    <t>TKX00103</t>
  </si>
  <si>
    <t>郭勒布依乡村庄规划项目</t>
  </si>
  <si>
    <t>村庄规划（含修编）补助</t>
  </si>
  <si>
    <t>13个村（社区）</t>
  </si>
  <si>
    <t>项目计划对郭勒布依乡13个村（社区）进行整体村庄规划，项目总投资约260万元。</t>
  </si>
  <si>
    <t>村（社区）</t>
  </si>
  <si>
    <t>通过该项目的实施，为郭勒布依乡各项建设工作夯实基础，对改变村容村貌，加强村（社区）生产设施和生活服务设施、社会公益事业和基础设施等各项建设，推进社会主义新农村建设具有重大意义。</t>
  </si>
  <si>
    <t>TKX00104</t>
  </si>
  <si>
    <t>伊拉湖镇康克村田间低压管道项目</t>
  </si>
  <si>
    <t>康克村</t>
  </si>
  <si>
    <t>计划在康克村一组、三组铺设田间低压管道，长约5公里，约92万元，前期费8万元；总投资100万元。</t>
  </si>
  <si>
    <t>项目实施后将进一步改善约1200亩农田的灌溉条件，并根据农作物需水特性进行适时适量灌溉，使农作物在良好的水分条件下生长，进一步提高农作物产量，有效节约水资源。</t>
  </si>
  <si>
    <t>TKX00105</t>
  </si>
  <si>
    <t>伊拉湖镇康克村主干道道路硬化项目</t>
  </si>
  <si>
    <t>计划在康克村幼儿园至三组处修建长2.1公里、宽为5米沥青路，共需85.05万元，前期费约9.45万元，共计94.5万元。</t>
  </si>
  <si>
    <t>一是进一步改善村庄道路设施条件，保障群众的出行需求。二是该村为精品哈密瓜集中种植区域，新建道路将为瓜农和客商提供交通便利，进一步拓展特色农作物销售渠道，打造精品哈密瓜示范基地，促进村民增产增收，对康克村整体产业提升起到推动作用。</t>
  </si>
  <si>
    <t>TKX00106</t>
  </si>
  <si>
    <t>伊拉湖镇康克村主干道公共照明项目</t>
  </si>
  <si>
    <t>计划为康克村购置70杆6米高的太阳能路灯（含基座安装),每盏约2700元，共计需18.9万元。</t>
  </si>
  <si>
    <t>一是项目实施后，可减少常规能源消耗。二是兼顾社会、生态效益，提高群众生活水平及改善环境质量，进一步完善村庄道路照明条件，方便辖区群众生活，提升夜间安全系数，防止夜间突发事件，发挥重要的作用。三是加快美丽乡村建设和人居环境整治进度。</t>
  </si>
  <si>
    <t>TKX00107</t>
  </si>
  <si>
    <t>伊拉湖镇康克村机电井巩固提升维修及水肥一体化项目</t>
  </si>
  <si>
    <t>计划对康克村3口机电井进行升级改造。将原13千瓦4寸水管升级为30千瓦6寸水管，每眼机电井安装配电箱、水肥一体化配套设施、更新三相电、水泵、水管、电缆、开关等，需约27万元，前期费3万元；总投资30万元。</t>
  </si>
  <si>
    <t>口</t>
  </si>
  <si>
    <t>该项目建成后，一是可有效提升康克村约2000亩农田的灌溉条件；二是改善水资源利用，促进增产增收，优化产业基础保障，推动产业振兴。</t>
  </si>
  <si>
    <t>TKX00108</t>
  </si>
  <si>
    <t>伊拉湖镇伊拉湖村硬化路建设项目</t>
  </si>
  <si>
    <t>伊拉湖村</t>
  </si>
  <si>
    <t>计划为康克村1组修建788米、2组修建765米、3组修建803米、5组修建467米、9组修建245米、10组修建932米，共长4公里的硬化路面，以最终实际工程量为准，计划投资180万元，前期费20万元；总投资200万元。</t>
  </si>
  <si>
    <t>一是能够进一步加快全村人居环境改善，改善村庄面貌，全村农户直接或间接受益，群众幸福感、满意度显著提升。二是加快村级基础设施建设，提高行政综合治理服务能力，为农户出行和农业生产带来便利。三是在项目的实施过程中，可以带动村民家门口就业参与劳动，从而提高村民经济收入。四是项目建成后将连接伊拉湖镇主路，可极大改善农产品对外销售问题，进一步巩固脱贫成果，提高该村经济发展水平。</t>
  </si>
  <si>
    <t>TKX00109</t>
  </si>
  <si>
    <t>伊拉湖镇伊拉湖村防渗渠项目</t>
  </si>
  <si>
    <t>计划新建4公里防渗渠，流量为0.2m³/s至0.4m³/s，以最终实际设计为准，计划投资108万元，前期费12万元；总投资120万元。</t>
  </si>
  <si>
    <t>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每人每天劳务收入≧100元，提高劳务收入，为群众稳步增收奠定坚实的基础。</t>
  </si>
  <si>
    <t>TKX00110</t>
  </si>
  <si>
    <t>伊拉湖镇伊污水管网建设项目</t>
  </si>
  <si>
    <t>计划在伊拉湖镇新建一座污水处理厂，并安装配套排污管道，管道长约2公里，直径60cm，需投资279万元，前期费31万元；总投资310万元。</t>
  </si>
  <si>
    <t>一是解决伊拉湖镇污水排放问题，进一步提高居民生活质量和水平。二是极大改善了村民的生活环境，解决了污水到处乱排、蚊蝇滋生等问题，为环境保护发挥积极作用。</t>
  </si>
  <si>
    <t>TKX00111</t>
  </si>
  <si>
    <t>伊拉湖镇伊拉湖村道路硬化项目</t>
  </si>
  <si>
    <t>修建</t>
  </si>
  <si>
    <t>对伊拉湖镇加油站至阿乐惠方向进行路面硬化，长约2公里、宽约7米，需投资126万元，前期费14万元；总投资140万元。</t>
  </si>
  <si>
    <t>伊拉湖村林荫大道为自治区备案的保护林带，也是阿乐惠镇，博斯坦镇，伊拉湖镇通往县城的主要道路。车流量大，在一定程度上存在交通安全隐患。该项目建成后将进一步提升该林带维护水平，有效美化亮化道路环境，便于群众交通出行，提升通行效率，降低安全事故，为实现乡村振兴奠定坚实基础。</t>
  </si>
  <si>
    <t>TKX00112</t>
  </si>
  <si>
    <t>伊拉湖镇伊拉湖村公共照明项目</t>
  </si>
  <si>
    <t>计划购买100盏高度8米的太阳能路灯，安装在沿路两侧，每盏路灯约3300元，小计33万元。</t>
  </si>
  <si>
    <t>TKX00113</t>
  </si>
  <si>
    <t>伊拉湖镇伊拉湖村购买垃圾桶项目</t>
  </si>
  <si>
    <t>计划在伊拉湖镇特色小镇居民楼及沿街商铺放置垃圾桶，共需125个，单价约920元，总投资11.12万元。</t>
  </si>
  <si>
    <t>一是通过项目的实施，进一步改善村庄人居环境，缓解环卫工人压力，也解决村垃圾乱倒无人清理、垃圾清运不便问题，有效提升村庄环境卫生和综合治理服务能力，加快城乡融合步伐，为乡村振兴建设提供基础条件。二是优化营商环境，促进招商引资。</t>
  </si>
  <si>
    <t>TKX00114</t>
  </si>
  <si>
    <t>伊拉湖镇古勒巴格村公共照明项目</t>
  </si>
  <si>
    <t>古勒巴格村</t>
  </si>
  <si>
    <t>在伊拉湖镇古勒巴格村安装109盏的太阳能路灯，主杆采用Q235钢材一次成型，表面镀锌、静电喷刷防腐处理（含基座安装），每套单价2700元，每30米安装一盏路灯（杆高：≥5.5米，口径：100*100，厚度：≥2.5mm，）每盏单价约2700元，总投资29.43万元。</t>
  </si>
  <si>
    <t>一是项目实施后，可减少常规能源消耗。二是兼顾社会、生态效益，提高群众生活水平及改善环境质量，进一步完善村庄道路照明条件，方便辖区群众生活，提升夜间安全系数，防止夜间突发事件，发挥重要的作用。三是加快美丽乡村建设和人居环境整治进度。四是此路段有多户村民种植哈密瓜，可优化营商环境，改善生产生活条件。（项目惠及农户646户2059人，其中：脱贫户35户94人、监测户4户16人）</t>
  </si>
  <si>
    <t>TKX00115</t>
  </si>
  <si>
    <t>伊拉湖镇古勒巴格村购买洒水车项目</t>
  </si>
  <si>
    <t>计划购置10.6立方容量的洒水车一辆，总投资30万元。</t>
  </si>
  <si>
    <t>一是洒水车投入使用后，可有效促进古勒巴格村环境整治，改善人居环境，减少道路灰尘。二是可投入到防风防火等应急处突工作中，保障群众生命财产安全。（项目惠及农户646户2059人，其中：脱贫户35户94人、监测户4户16人）</t>
  </si>
  <si>
    <t>TKX00116</t>
  </si>
  <si>
    <t>伊拉湖镇古勒巴格村道路硬化项目</t>
  </si>
  <si>
    <t>计划在古勒巴格村3队安平餐厅右边，新建长约210米、宽约6米的硬化道路，每平米100元 ，约1260平米，共计12.6万元。</t>
  </si>
  <si>
    <t>一是项目建成后，可极大改善该村商业区整体面貌和交通出行，提升周边群众的生产生活条件。二是促进夜市经济发展，丰富群众业余生活，提高群众幸福感、满意率和安全感。（项目惠及农户646户2059人，其中：脱贫户35户94人、监测户4户16人）</t>
  </si>
  <si>
    <t>TKX00117</t>
  </si>
  <si>
    <t>伊拉湖镇古勒巴格村购买垃圾桶项目</t>
  </si>
  <si>
    <t>计划在古勒巴格村沿街及巷道处放置垃圾桶120个，每个垃圾桶约920元，总投资11.04万元。</t>
  </si>
  <si>
    <t>通过项目的实施，进一步改善古勒巴格村人居环境，缓解环卫工人压力，也解决村垃圾乱倒无人清理，垃圾、污水清运不便问题，有效提升河东村环境卫生和综合治理服务能力，加快城乡融合步伐，为乡村振兴建设提供基础条件。（项目惠及农户646户2059人，其中：脱贫户35户94人、监测户4户16人）</t>
  </si>
  <si>
    <t>TKX00118</t>
  </si>
  <si>
    <t>伊拉湖镇古勒巴格村田间低压管道项目</t>
  </si>
  <si>
    <t>计划在古勒巴格村新建田间低压管道约4.2公里，需投资75.6万元，前期费8.4万元，总投资84万元。</t>
  </si>
  <si>
    <t>项目建成后，可进一步改善230余亩农田灌溉条件，促进农业产业发展提高水资源利用率，根据农作物需水特性进行适时适量灌溉，使农作物在良好的水分条件下生长，提高农作物产量，促进村民增收。</t>
  </si>
  <si>
    <t>TKX00119</t>
  </si>
  <si>
    <t>伊拉湖镇古勒巴格村机井维修项目</t>
  </si>
  <si>
    <t>将古勒巴格村6口机井进行升级改造。新建机房6间，一间井房约3万元，共18万元，10口井改造升级为30千瓦5寸水管。每眼机井配电箱、三相电、水表计量器、水泵、水管、电缆、开关、附属设施和拆卸安装等费用，每口井约2万元，共20万元。总投资38万元。</t>
  </si>
  <si>
    <t>涉及农户646户2059人（其中，脱贫户35户94人、监测户4户16人）该项目建成后，有效提升水资源利用和农田灌溉效率，促进增产增收。促进产业兴旺节能节水，优化产业基础保障，推动产业振兴。</t>
  </si>
  <si>
    <t>TKX00120</t>
  </si>
  <si>
    <t>计划在古勒巴格村3小队老畜牧市场旁扩建长约200米宽约6米的硬化道路（以最终设计为主），需投资12万元。</t>
  </si>
  <si>
    <t>一是项目建成后，可极大改善该村交通出行问题，提升周边群众的生产生活条件。二是提高群众幸福感、满意率和安全感。（项目惠及农户646户2059人，其中：脱贫户35户94人、监测户4户16人）</t>
  </si>
  <si>
    <t>TKX00121</t>
  </si>
  <si>
    <t>伊拉湖镇古勒巴格村巷道两侧道路拓宽项目</t>
  </si>
  <si>
    <t>计划对古勒巴格村3组巷道两侧进行硬化，长约2200米，宽约2米，需投资40万元，前期费4万元，总投资44万元。</t>
  </si>
  <si>
    <t>一是项目建成后，能够进一步加快村基础设施建设，提高行政综合治理服务能力，为农户出行和农业生产带来便利。二是在项目的实施过程中，可以带动村民参与劳动，从而提高村民经济收入。三是进一步带动脱贫群众发展生产，提高群众幸福感。</t>
  </si>
  <si>
    <t>TKX00122</t>
  </si>
  <si>
    <t>伊拉湖镇郭若村人居环境美化项目</t>
  </si>
  <si>
    <t>郭若村</t>
  </si>
  <si>
    <t>计划对郭若村委会红绿灯十字路口至草湖路十字路口的柏油路护坡和路肩进行拓宽，两侧长约3200米，宽约2米，面积6400㎡。需投资57.6万元，前期费6.4万元，总投资64万元。</t>
  </si>
  <si>
    <t>项目实施后，将极大改善周边瓜农生产生活条件，为客商收瓜提供便利的交通运输环境，提升群众出行安全，全面改善道路整体面貌，促进村民增产增收。</t>
  </si>
  <si>
    <t>TKX00123</t>
  </si>
  <si>
    <t>伊拉湖镇郭若村机井维修改造项目</t>
  </si>
  <si>
    <t>郭若村现有机井中15个于2010年建成，因年限长设备老化，影响正常灌溉使用，部分存在用电安全隐患。计划更换15座机井水泵及软启动装置等，需投资41万元，前期费4万元，总投资约45万元。</t>
  </si>
  <si>
    <r>
      <rPr>
        <sz val="10"/>
        <rFont val="宋体"/>
        <charset val="134"/>
      </rPr>
      <t>项目实施后,将全面提升郭若村机井使用效率，避免因设备损坏影响农田灌溉，并切实消除机井设备用电安全风险隐患，促进村民增产增收</t>
    </r>
    <r>
      <rPr>
        <sz val="10"/>
        <color rgb="FFFF0000"/>
        <rFont val="宋体"/>
        <charset val="134"/>
      </rPr>
      <t>。</t>
    </r>
  </si>
  <si>
    <t>TKX00124</t>
  </si>
  <si>
    <t>伊拉湖镇郭若村公共照明项目</t>
  </si>
  <si>
    <t>郭若村1、2、3、4、5、9小队现有太阳能路灯间距过长（100米），导致照明不足。计划新增6米高的太阳能路灯128盏，2700元/盏，总投资34.56万元。</t>
  </si>
  <si>
    <t>一是可减少常规能源消耗，并兼顾社会、生态效益，提高群众生活水平及改善环境质量。二是进一步完善农村道路照明条件，方便辖区群众生活。三是进一步促进夜间经济发展，提升夜间安全系数，防止夜间突发事件。</t>
  </si>
  <si>
    <t>TKX00125</t>
  </si>
  <si>
    <t>伊拉湖镇郭若村人居环境整治项目</t>
  </si>
  <si>
    <t>计划购置196个尺寸为1240*820*1180mm的绿色垃圾箱，每个约920元，总投资18.032万元。</t>
  </si>
  <si>
    <t>一是项目实施后，全村垃圾箱配备率显著提升，将改善全村垃圾收运处置能力，改善人居环境，提高污染治理。二是进一步改善村庄人居环境，缓解环卫工人压力，也解决村垃圾乱倒无人清理，垃圾、污水清运不便问题，有效提升村庄环境卫生和综合治理服务能力，加快城乡融合步伐，为乡村振兴建设提供基础条件。</t>
  </si>
  <si>
    <t>TKX00126</t>
  </si>
  <si>
    <t>伊拉湖镇阿克塔格村公共照明项目</t>
  </si>
  <si>
    <t>阿克塔格村</t>
  </si>
  <si>
    <t>在1小队巷道安装6米高的太阳能路灯30盏，每杆约2700元，总投资8.1万元。</t>
  </si>
  <si>
    <t>TKX00127</t>
  </si>
  <si>
    <t>伊拉湖镇阿克塔格村道路硬化项目</t>
  </si>
  <si>
    <t>计划在4小队新建长约1.25公里、宽约5米的沥青路，需50.65万元，前期费5.6万元，总投资56.25万元。</t>
  </si>
  <si>
    <t>一是能够进一步加快全村人居环境改善，改善村庄面貌，全村农户直接或间接受益，群众幸福感、满意度显著提升。二是加快村级基础设施建设，提高行政综合治理服务能力，为农户出行和农业生产带来便利。三是在项目的实施过程中，可以带动村民家门口就业参与劳动，从而提高村民经济收入。</t>
  </si>
  <si>
    <t>TKX00128</t>
  </si>
  <si>
    <t>计划在3小队修建长约3000米 、宽约3米的硬化路，需81万元，前期费9万元，总投资90万元。</t>
  </si>
  <si>
    <t>TKX00129</t>
  </si>
  <si>
    <t>伊拉湖镇阿克塔格村防渗渠项目</t>
  </si>
  <si>
    <t>计划在2小队修建长约1.4公里，流量为0.2m³/s-0.4m³/s的防渗渠。需投资38万元，前期费4万元，总投资42万元。</t>
  </si>
  <si>
    <t>一是加强农田水利渠道工程建设能更好地促进农业发展，保障农业持续稳定发展。实现水资源的有效分配，使农田的水分状况得到全面改善和调节，达到增产增效的目的。二是通过修建渠道，能够实现水资源的合理调用，满足本村的灌溉需求，防止水资源供给不足而影响农业生产，以保障农作物的良好生长环境，三是防止水渠渗漏，减少水流失，将水源不断地输送到田间地头，提高灌溉效益同时节约水资源。</t>
  </si>
  <si>
    <t>TKX00130</t>
  </si>
  <si>
    <t>伊拉湖镇布尔加依村公共照明项目</t>
  </si>
  <si>
    <t>布尔加依村</t>
  </si>
  <si>
    <t>安装140个6米高太阳能路灯，每杆2700元，总投资37.8万元。</t>
  </si>
  <si>
    <t>TKX00131</t>
  </si>
  <si>
    <t>伊拉湖镇布尔加依村滴灌建设项目</t>
  </si>
  <si>
    <t>为2190亩农田铺设滴灌管道，并为十个机井安装水肥一体机，需投资71.43万元，前期费8.57万元，总投资85.7万元。</t>
  </si>
  <si>
    <t>项目实施后，将进一步改善农田灌溉条件，有效提升水资源利用率，增加农业产量，提升农业生产水平。</t>
  </si>
  <si>
    <t>TKX00132</t>
  </si>
  <si>
    <t>伊拉湖镇红枣产业“飞防”服务项目</t>
  </si>
  <si>
    <t>产业科技服务</t>
  </si>
  <si>
    <t>伊拉湖镇辖区2688.01亩红枣进行五次飞防，总计资金18.82万元。</t>
  </si>
  <si>
    <t>一是带动农户从事科学种植，提高质量和产量，为提高收入打好基础。二是对伊拉湖镇辖区红枣种植户进行科学种植培训提高种植科学含量。通过特色种植业的推广，农民将实现思想上的转变，大大提高农户发展生产的积极性，走上标准化种植的高效益道路。一定程度解决脱贫户生活现状，提高脱贫户幸福感、获得感。</t>
  </si>
  <si>
    <t>TKX00133</t>
  </si>
  <si>
    <t>伊拉湖镇杏树“飞防”服务项目</t>
  </si>
  <si>
    <t>计划对伊拉湖镇辖区3000亩杏树进行5次飞防，总计资金11.6万元。</t>
  </si>
  <si>
    <t>一是经济效益：采取统防统治的方式，实施飞防项目，能够对伊拉湖镇杏树进行全覆盖杀虫，减少病虫害对林果产量及品质的影响，从而带动农户增产增收。项目实施后杏子产量较飞防前提升50公斤，每公斤平均价格为3元，每亩产量能提升150元。二是社会效益：通过科学、统一管理和实施，有效提升产品附加值，从而带动群众科学种植，发展特色种植业。三是生态效益：托克逊县素有“风城”之称，全年刮风天气多、风力大，每逢刮风砂石飞扬，给本地生态环境及农户生产生活带来极大的不便，通过实施该项目，带动农户发展林果业，一定程度能够预防风灾，改善生态环境质量。其次，通过实施飞防项目，减少化学农药使用量，有助于改善环境和产品质量，保障杏子产业的健康发展。</t>
  </si>
  <si>
    <t>TKX00134</t>
  </si>
  <si>
    <t>伊拉湖镇新建污水总管网项目</t>
  </si>
  <si>
    <t>古勒巴格村、郭若村、依提帕克村、安西村、阿克塔格村</t>
  </si>
  <si>
    <t>计划在伊拉湖镇草湖路新铺设500mm双壁波纹管污水管网5.5公里，安装提升泵三处（包括恢复破除路面）；古勒巴格村铺设1.14公里污水管网，郭若村铺设1.2公里污水管网，依提帕克村铺设0.4公里污水管网，西村铺设1.06公里污水管网，阿克塔格村铺设1.7公里污水管网（坡度、管道直径以设计为准）。需投资513万元，前期费57万元，总投资570万元。</t>
  </si>
  <si>
    <t>项目建成后，一方面增加区域内水动力、水资源，增强污水处理能力，有利于保护地下水资源和改善地面水环境，提高农户生活质量，另一方面改善人居环境，保护环境，维持生态平衡，促进农业的持续发展。</t>
  </si>
  <si>
    <t>TKX00135</t>
  </si>
  <si>
    <t>伊拉湖镇伊拉湖村污水管网建设项目</t>
  </si>
  <si>
    <t>其他</t>
  </si>
  <si>
    <t>计划在伊拉湖村新建污水管网约1.3公里，疏通污水管网约0.85公里，需投资290.5万元，前期费32万元，总投资322.5万元。</t>
  </si>
  <si>
    <t>该段污水管网为接通至污水处理厂的最后末端，该项目建成后，可接通全镇至污水处理厂的管网，确保实现全镇污水集中统一处理，对人居环境改善、环境保护、生态维护及提升农牧民群众生活水平具有重要意义。</t>
  </si>
  <si>
    <t>TKX00136</t>
  </si>
  <si>
    <t>伊拉湖镇布尔加依村标准化特色葡萄种植园项目</t>
  </si>
  <si>
    <t>伊拉湖镇布尔加依村闲置村集体用地13亩，计划建设现代标准化特色葡萄种植园项目，种植蓝宝石、全球红等特色葡萄。购买葡萄架520个，铁丝20捆，特色葡萄苗1600棵，共需投资3.28万元。</t>
  </si>
  <si>
    <t>布尔加依村可通过自身独有的地理优势以及葡萄种植经验，建设标准化特色葡萄种植园，邀请农业专家进行技术指导。打造出布尔加依村独有的特色葡萄种植基地，带动周边葡萄种植大户改良葡萄品种，从而做到带动村民致富增收。</t>
  </si>
  <si>
    <t>TKX00137</t>
  </si>
  <si>
    <t>伊拉湖镇精品哈密瓜种植补助项目</t>
  </si>
  <si>
    <t>伊拉湖镇</t>
  </si>
  <si>
    <t>为发挥我镇特色种植优势，通过公开选举，计划为263户有意愿在2024年种植的927.2亩哈密瓜进行补助，每亩补助1000元，计92.72万元。资金主要用于购买种子、化肥、塑料薄膜及浇水等。（康克村3户11亩、伊拉湖村11户57.7亩、古勒巴格村13户58亩、郭若村109户393亩、依提帕克村63户202.8亩、安西村51户151.7亩，阿克塔格村13户53亩）。</t>
  </si>
  <si>
    <t>项目村共每亩精品瓜产量可达3000公斤，按照一公斤均价3元计算，每亩地可收入9000元。每亩成本1000元。该项目的实施，一定程度提高种植脱贫户经济收入，经济效益比较好。</t>
  </si>
  <si>
    <t>TKX00138</t>
  </si>
  <si>
    <t>伊拉湖镇依提帕克村牛羊圈配套设施项目</t>
  </si>
  <si>
    <t>配套设施建设</t>
  </si>
  <si>
    <t>依提帕克村</t>
  </si>
  <si>
    <t>给依提帕克村标准化牛羊圈修建砖混结构围墙，高2.5米，宽24cm，两面抹灰，每隔3米一个立柱，两侧有大门和4个立柱，总长度218米。</t>
  </si>
  <si>
    <t>提升建设的使用效率，也可有效起到防风、防盗、防丢失的作用。</t>
  </si>
  <si>
    <t>TKX00139</t>
  </si>
  <si>
    <t>博斯坦镇哈密瓜种植补助项目</t>
  </si>
  <si>
    <t>为辖区81户脱贫户、监测户共420.8亩哈密瓜进行补助,补助条件为年人均收入低于1.2万元以下种植户最高总享受补助不超过5000元；年人均收入高于1.2万元种植户总享受补助不超过3000元，每亩地补助1000元，补助主要用于化肥、种子、地膜的采购。总资金28.18万元。</t>
  </si>
  <si>
    <t>一是激励辖区81户脱贫户、监测户从事特色种植业的热情。二是通过实用技术的培训提高群众从事科学种植业的热情。三是有效增加81户的家庭收入。</t>
  </si>
  <si>
    <t>TKX00140</t>
  </si>
  <si>
    <t>博斯坦镇露地哈密瓜飞防服务项目</t>
  </si>
  <si>
    <t>为辖区10000亩露地哈密瓜进行3次飞防、每亩地45元，总投入金额约为45万元。</t>
  </si>
  <si>
    <t>一是通过有效遏制病虫害的蔓延，提升哈密瓜品质，增加农牧民收入。二是激励辖区脱贫户、监测户从事特色种植业的热情。三是通过实用技术的培训提高群众从事科学种植业的热情。</t>
  </si>
  <si>
    <t>TKX00141</t>
  </si>
  <si>
    <t>博斯坦镇红枣产业“飞防”服务项目</t>
  </si>
  <si>
    <t>计划为博斯坦镇辖区内20000亩红枣进行五次飞防，总计资金约为135万元。最终价格以实际采购价格为准。</t>
  </si>
  <si>
    <t>一是通过项目的实施持续巩固和发展博斯坦镇红枣产业。二是通过项目的实施，提升群众发展特色林果业的积极性。三是有效提高红枣亩产量，进一步增加种植户的收入。</t>
  </si>
  <si>
    <t>TKX00142</t>
  </si>
  <si>
    <t>博斯坦镇杏树“飞防”服务项目</t>
  </si>
  <si>
    <t>计划对博斯坦镇5000亩杏树进行5次飞防，每亩地35元，总计投资约为17.5万元。最终价格以实际采购价格为准。</t>
  </si>
  <si>
    <t>一是经济效益：采取统防统治的方式，实施飞防项目，能够对博斯坦镇杏树进行全覆盖杀虫，减少病虫害对林果产量及品质的影响，从而带动农户增产增收。二是通过科学、统一管理和实施，有效提升产品附加值，从而带动群众科学种植，发展特色种植业。</t>
  </si>
  <si>
    <t>TKX00143</t>
  </si>
  <si>
    <t>博斯坦镇公益性岗位补助项目</t>
  </si>
  <si>
    <t>计划为家庭人均纯收入低于1.2万元以下、外出务工困难、增收困难的25户家庭每户安排一个公益性岗位，每人每个月补助1540元（补助一年），共计46.2万元。</t>
  </si>
  <si>
    <t>人</t>
  </si>
  <si>
    <t>通过设置公益性岗位，为困难家庭提供就业平台，解决困难群众就业难的问题，提高25户就业困难家庭收入。</t>
  </si>
  <si>
    <t>TKX00144</t>
  </si>
  <si>
    <t>博斯坦镇主干道路肩升级改造项目</t>
  </si>
  <si>
    <t>长安村、博斯坦村、上湖坎儿孜村、李孟坎儿孜村</t>
  </si>
  <si>
    <t>计划沿博斯坦镇人民政府主干道5公里路肩升级改造，对项目区域桥梁进行升级改造，预计资金90万元；前期费约10万元；项目总资金约100万元，最终价格以审计价格为准。</t>
  </si>
  <si>
    <t>一是改善村基础设施面貌，优化群众出行环境，提升群众生活质量，满足辖区2424户8517名（其中脱贫户、监测户113户319人）群众出行需求。二是通过改善道路交通基础设施条件，有利于乡村环境卫生整治，促进辖区经济发展和现代化建设。三是提升农产品运输条件和能力。</t>
  </si>
  <si>
    <t>TKX00145</t>
  </si>
  <si>
    <t>博斯坦镇博孜尤勒贡村防渗渠项目</t>
  </si>
  <si>
    <t>博孜尤勒贡村</t>
  </si>
  <si>
    <t>计划为博孜尤勒贡村修建长度为3.4公里、流量为0.2-0.4m³/s防渗渠，投资金额约为136万元；前期费约为10万元。项目总投资146万元，最终价格以审计价格为准。</t>
  </si>
  <si>
    <t>一是该项目的建成能够惠及博孜尤勒贡村200户530人450亩农田（其中脱贫户9户26人）。二是可以为项目区节约农业生产用水，提高水资源利用率。三是鼓励项目区困难群众参加项目建设，获取劳务报酬实现困难农牧民增收。四是提升受益村基础设施条件，有利于提高群众的幸福感，满意度。</t>
  </si>
  <si>
    <t>TKX00146</t>
  </si>
  <si>
    <t>博斯坦镇博孜尤勒贡村水车采购项目</t>
  </si>
  <si>
    <t>拟申请资金30万元，计划为博斯坦镇博孜尤勒贡村购置一辆8立方洒水车。最终价格以采购价格为准。</t>
  </si>
  <si>
    <t>一是通过项目的实施能有效提升村容村貌，美化环境，提升732户2591人（其中脱贫户、监测户40户135人）的生活环境质量。二是有效消除火灾隐患，一定程度保障人民群众生命、财产安全。</t>
  </si>
  <si>
    <t>TKX00147</t>
  </si>
  <si>
    <t>博斯坦镇博孜尤勒贡村道路更新改造项目</t>
  </si>
  <si>
    <t>对博孜尤勒贡村1.82公里的老旧农村道路进行更新改造（铺设沥青路），计划投资金额为106万元；前期费12万元；项目总投资约128万元，最终价格以审计价格为准。</t>
  </si>
  <si>
    <t>一是改善村基础设施面貌，优化群众出行环境，提升群众生活质量，满足辖区732户2591名（其中脱贫户、监测户40户135人）群众出行需求。二是通过改善道路交通基础设施建设状况，有利于乡村环境卫生整治，促进博孜尤勒贡村经济发展和现代化建设。三是提升农产品运输条件和能力。</t>
  </si>
  <si>
    <t>TKX00148</t>
  </si>
  <si>
    <t>博斯坦镇博孜尤勒贡村人行道建设项目</t>
  </si>
  <si>
    <t>计划在博孜尤勒贡村主干道两旁新建1.5公里长、3米宽的人行道，总投入资金约为80万元；前期费约5.5万元；项目总投资约85.5万元，最终价格以审计价格为准。</t>
  </si>
  <si>
    <t>一是通过项目的实施能进一步提升从容村貌。二是通过改善辖区732户2591人（其中脱贫户、监测户40户135人）群众生活条件，提高群众的幸福感、满意度。三是有利于活跃摆摊经济，拓宽群众增收渠道。</t>
  </si>
  <si>
    <t>TKX00149</t>
  </si>
  <si>
    <t>博斯坦镇硝尔坎儿孜村道路更新改造项目</t>
  </si>
  <si>
    <t>农村基础设施</t>
  </si>
  <si>
    <t>硝尔坎儿孜村</t>
  </si>
  <si>
    <t>对硝儿坎儿孜村1.325公里的老旧农村道路进行更新改造（沥青路），计划投资金约为84万元；前期费约8.75万元。项目总投资约92.75万元，最终价格以审计价格为准。</t>
  </si>
  <si>
    <t>一是改善村基础设施面貌，优化群众出行环境，提升群众生活质量，满足辖区565户2172名（其中脱贫户、监测户16户55人）群众出行需求。二是通过改善道路交通基础设施条件，有利于乡村环境卫生整治，促进硝儿坎儿孜村经济发展和现代化建设。三是提升农产品运输条件和能力。</t>
  </si>
  <si>
    <t>TKX00150</t>
  </si>
  <si>
    <t>博斯坦镇硝尔坎儿孜村公共照明项目</t>
  </si>
  <si>
    <t>计划为硝儿坎儿孜村采购灯头70个，每个800元，小计5.6万元；6米高路灯30盏，每盏2600元，小计7.8万。项目总投资13.4万元，最终价格以实际采购价格为准。</t>
  </si>
  <si>
    <t xml:space="preserve">盏    </t>
  </si>
  <si>
    <t>一是有效提辖区565户2172人（其中脱贫户、监测户16户55人）村民出行安全。二是进一步提升村容村貌提高群众的幸福感、满意度。三是有效遏制夜间出行安全隐患。四是活跃夜间经济，带动本地经济发展。五是充分利用太阳能，降低传统能源消耗。</t>
  </si>
  <si>
    <t>TKX00151</t>
  </si>
  <si>
    <t>博斯坦镇伯日布拉克村道路更新改造项目</t>
  </si>
  <si>
    <t>伯日布拉克村</t>
  </si>
  <si>
    <t>对伯日布拉克村2.2公里的老旧农村道路进行更新改造（铺设沥青路），计划投资金额为154万元（含前期费）；最终价格以审计价格为准。</t>
  </si>
  <si>
    <t>一是改善村基础设施面貌，优化群众出行环境，提升群众生活质量，满足辖区959户3178名（其中脱贫户、监测户32户102人）群众出行需求，通过改善道路交通基础设施条件，有利于乡村环境卫生整治，促进伯日布拉克村经济发展和现代化建设。三是提升农产品运输条件和能力。</t>
  </si>
  <si>
    <t>TKX00152</t>
  </si>
  <si>
    <t>博斯坦镇伯日布拉克村红枣采摘园建设项目</t>
  </si>
  <si>
    <t>休闲农业与乡村旅游</t>
  </si>
  <si>
    <t>计划利用伯日布拉克村红枣采摘基地优势，在伯日布拉克村一组、二组红枣采摘园共300亩打造标准化的采摘园。计划申请资金约为6.5万元；1）小型垃圾桶80个，单价约为500元，小计4万元；2）木头椅子50个，单价约为500元，小计2.5万元。</t>
  </si>
  <si>
    <t xml:space="preserve">个     </t>
  </si>
  <si>
    <t>一是增多辖区红枣等农产品销售渠道和价格。二是激励辖区群众从事特色种植业的热情。三是通过旅游采摘新鲜红枣，使主干道做生意每户增收1000元。</t>
  </si>
  <si>
    <t>TKX00153</t>
  </si>
  <si>
    <t>博斯坦镇伯日布拉克村公共照明项目</t>
  </si>
  <si>
    <t>对伯日布拉克村采购6米高的路灯220盏，单价约为2600元。项目总投资约57.2万元，最终价格以实际采购价格为准。</t>
  </si>
  <si>
    <t>一是有效提辖区959户2591人（其中脱贫户、监测户31户78人）村民出行安全。二是进一步提升村容村貌，提高群众的幸福感、满意度。三是有效减少夜间出行安全隐患。四是便利活跃夜间经济。活跃夜间经济，带动本地经济发展。五是充分利用太阳能，降低传统能源消耗。</t>
  </si>
  <si>
    <t>TKX00154</t>
  </si>
  <si>
    <t>博斯坦镇伯日布拉克村防渗渠项目</t>
  </si>
  <si>
    <t>计划为伯日布拉克村修建5.2公里防渗渠，其中：1）修建2.6公里、流量为0.2-0.4m³/s的浆砌石结构防渗渠，计划投资约为104万元；2）伯日布拉克村主干道两边扩建2.6公里U型结构防渗渠，计划投资约为104万元；前期费用约为20万元。项目总投资约228万元，最终价格以审计决算价格为准。</t>
  </si>
  <si>
    <t>一是可以实现节水灌溉，有效改善辖区500多户2000亩农田灌溉条件，保障项目区的农业可持续发展要求。二是改善农牧业生产条件，是有效利用现有水资源的一项重要措施，对农民扩大农业生产规模，增加农业收入将起到推动作用，为农村经济发展和农民增收奠定坚实的基础。</t>
  </si>
  <si>
    <t>TKX00155</t>
  </si>
  <si>
    <t>博斯坦镇长安村人居环境改善项目</t>
  </si>
  <si>
    <t>长安村</t>
  </si>
  <si>
    <t>计划采购300个铁质小型垃圾箱，单价500元，共拟申请资金15万。最终价格以实际采购价格为准。</t>
  </si>
  <si>
    <t>改善村垃圾处理能力，优化村容村貌，提升群众生活质量及水平，满足辖区565户1839名（其中脱贫户、监测户31户84人）垃圾处理需求，有利于长安村环境改善，促进长安村村容村貌整治。</t>
  </si>
  <si>
    <t>TKX00156</t>
  </si>
  <si>
    <t>博斯坦镇长安村垃圾车采购项目</t>
  </si>
  <si>
    <t>为长安村采购垃圾车1辆，资金30万元，最终价格以实际采购价格为准。</t>
  </si>
  <si>
    <t>TKX00157</t>
  </si>
  <si>
    <t>博斯坦镇长安村道路更新改造项目</t>
  </si>
  <si>
    <t>计划对长安村1.3公里的农村老旧道路进行更新改造（铺设沥青路），计划投资金额为91万元（含前期费）。最终价格以审计价格为准。</t>
  </si>
  <si>
    <t>一是改善村基础设施面貌，优化群众出行环境，提升群众生活质量，满足辖区565户1839名（其中脱贫户、监测户31户84人）群众出行需求，通过改善道路交通基础设施条件，有利于乡村环境卫生整治，促进长安村经济发展和现代化建设。三是提升农产品运输条件和能力，推动农木业产业发展。</t>
  </si>
  <si>
    <t>TKX00158</t>
  </si>
  <si>
    <t>博斯坦镇博斯坦村防渗渠项目</t>
  </si>
  <si>
    <t>博斯坦村</t>
  </si>
  <si>
    <t>计划对博斯坦村5公里水渠进行翻修，设计流量为0.2-0.4m³/秒（根据地形实际情况设计为准），投入资金约为200万元；前期费约20万元。项目总投资约220万元，最终价格以审计价格为准。</t>
  </si>
  <si>
    <t>一是项目建设惠及该村467户1532名（其中脱贫户、监测户33户99人）农户3470亩农田，可以为项目区节约农业生产用水，每亩地可节约浇水费用，提高水的利用率。二是改善农牧业生产条件，有效利用现有水资源的一项重要措施，对农民扩大农业生产规模，增加农业收入将起到推动作用，可为农村经济发展和农民增收奠定坚实的基础。</t>
  </si>
  <si>
    <t>TKX00159</t>
  </si>
  <si>
    <t>博斯坦镇博斯坦村道路更新改造项目</t>
  </si>
  <si>
    <t>计划对博斯坦村1.58公里的老旧农村道路进行更新改造（铺设沥青），拟投资金额为100万元；前期费约10.6万元。项目总投资约110.6万元，最终价格以审计价格为准。</t>
  </si>
  <si>
    <t>一是改善村基础设施面貌，优化群众出行环境，提升群众生活质量，满足辖区834户2950名（其中脱贫户、监测户33户97人）群众出行需求，通过改善道路交通基础设施条件，有利于乡村环境卫生整治，促进长安村经济发展和现代化建设。二是提升农产品运输条件和能力。</t>
  </si>
  <si>
    <t>TKX00160</t>
  </si>
  <si>
    <t>博斯坦镇博斯坦村公共照明项目</t>
  </si>
  <si>
    <t>计划为博斯坦村采购安装6米高路灯200盏，每盏约2600元。项目总投资约52万元，最终价格以实际采购价格为准。</t>
  </si>
  <si>
    <t>一是有效保障834户2950人（其中脱贫户、监测户33户97人）村民出行安全。二是进一步提升村容村貌提高群众的幸福感、满意度。三是有效遏制夜间出行安全隐患。四是便利活跃夜间经济。五是充分利用太阳能，有效降低传统能源消耗。</t>
  </si>
  <si>
    <t>TKX00161</t>
  </si>
  <si>
    <t>博斯坦镇博斯坦村垃圾车采购项目</t>
  </si>
  <si>
    <t>采购垃圾车一辆，用于博斯坦村辖区村民日常垃圾清运。项目总投资约30万元，最终价格以实际采购价格为准。</t>
  </si>
  <si>
    <t>通过项目的实施，进一步改善博斯坦村人居环境，缓解环卫工人压力，也解决村垃圾乱倒无人清理，垃圾、污水清运不便问题，有效提升博斯坦村环境卫生和综合治理服务能力，加快城乡融合步伐，为乡村振兴建设提供基础保障。项目覆盖834户2950人（其中脱贫户、监测户33户97人）。</t>
  </si>
  <si>
    <t>TKX00162</t>
  </si>
  <si>
    <t>博斯坦镇上湖坎儿孜村人居环境改善项目</t>
  </si>
  <si>
    <t>上湖坎儿孜村</t>
  </si>
  <si>
    <t>申请资金134.96万元，计划采购8立方消防洒水车1辆，单价30万元；采购灯头77个，每个800元，小计6.16万元；6米高路灯380盏，每盏2600元，小计98.8万。项目总投资约134.96万元，最终价格以实际采购价格为准。</t>
  </si>
  <si>
    <t xml:space="preserve">辆      </t>
  </si>
  <si>
    <t>一是能够改善人居环境和群众生活条件，丰富群夜间娱乐活动，提高辖区470户1747人（其中脱贫户、监测户31户98人）群众获得感、幸福感、安全感。二是有效降低火灾安全隐患。三是活跃夜间摆摊经济，为增加农民收入打好基础。</t>
  </si>
  <si>
    <t>TKX00163</t>
  </si>
  <si>
    <t>博斯坦镇上湖坎儿孜道路更新改造项目</t>
  </si>
  <si>
    <t>上湖坎儿孜</t>
  </si>
  <si>
    <t>计划对上湖村2.05公里的老旧农村道路进行更新改造，计划投资金额为143.5万元（含前期费）。最终价格以审计价格为准。</t>
  </si>
  <si>
    <t>一是改善村基础设施面貌，优化群众出行环境，提升群众生活质量，满足辖区470户1747名（其中脱贫户、监测户31户98人）群众出行需求，通过改善道路交通基础设施建设状况，有利于乡村环境卫生整治，促进上湖村经济发展和现代化建设。二是提升农产品运输条件和能力。</t>
  </si>
  <si>
    <t>TKX00164</t>
  </si>
  <si>
    <t>博斯坦镇吉格代村人行道路建设项目</t>
  </si>
  <si>
    <t>吉格代村</t>
  </si>
  <si>
    <t>计划为吉格代村街道两边人行道铺设长9公里（单侧）、宽2米的花砖人行道，其中：铺路沿石9公里、铺设人行道18000㎡（花砖）；项目建设资金约220万元、前期费约15万元。项目总投资约235万元，最终价格以审计价格为准。</t>
  </si>
  <si>
    <t>一是改善村基础设施面貌，优化群众出行环境，提升群众生活质量，满足辖区808户2707名（其中脱贫户、监测户41户94人）群众出行需求。二是通过改善道路交通基础设施条件，有利于乡村环境卫生整治，促进吉格代村经济发展和现代化建设。</t>
  </si>
  <si>
    <t>TKX00165</t>
  </si>
  <si>
    <t>博斯坦镇琼帕依扎村防渗渠项目</t>
  </si>
  <si>
    <t>琼帕依扎村</t>
  </si>
  <si>
    <t>计划对琼帕依扎村原修建3.5公里的防渗渠进行翻修，流量达到0.2-0.4m³/秒（根据地形实际情况，以设计为准），投资金额约为140万元；前期费约15万元；项目总投资约155万元，最终价格以审计价格为准。</t>
  </si>
  <si>
    <t>一是可以实现节水灌溉，有效改善辖区150多户2000亩农田灌溉条件，保障项目区的农业可持续发展要求。二是改善农牧业生产条件，是有效利用现有水资源的一项重要措施，对农民扩大农业生产规模，增加农业收入起到推动作用，为农村经济发展和农民增收奠定坚实的基础。</t>
  </si>
  <si>
    <t>TKX00166</t>
  </si>
  <si>
    <t>博斯坦镇琼帕依扎村道路更新改造项目</t>
  </si>
  <si>
    <t>计划对琼帕依扎村1.5公里的农村老旧道路进行更新改造（铺设沥青），资金约115万元；前期费约12.4万元；（含前期费）。项目总投资约127.4万元，最终价格以审计价格为准。</t>
  </si>
  <si>
    <t>一是改善村基础设施面貌，优化群众出行环境，提升群众生活质量，满足辖区296户1035人（其中脱贫户、监测户13户43人）群众出行需求，通过改善道路交通基础设施条件，有利于乡村环境卫生整治，促进经济发展和现代化建设。二是提升农产品运输条件和能力。</t>
  </si>
  <si>
    <t>TKX00167</t>
  </si>
  <si>
    <t>博斯坦镇琼帕依扎村公共照明项目</t>
  </si>
  <si>
    <t>计划为琼帕依扎村采购及安装6米高路灯200盏，每盏2600元，小计52万。最终价格以实际采购价格为准。</t>
  </si>
  <si>
    <t>一是有效改善辖区296户1035人（其中脱贫户、监测户13户43人）村民出行条件。二是进一步提升村容村貌提高群众的幸福感、满意度。三是有效降低夜间出行隐患。四是活跃夜间经济，推动夜间经济发展。五是充分利用太阳能，降低传统能源的消耗。</t>
  </si>
  <si>
    <t>TKX00168</t>
  </si>
  <si>
    <t>博斯坦镇李孟坎儿村道路更新改造项目</t>
  </si>
  <si>
    <t>李孟坎儿孜村</t>
  </si>
  <si>
    <t>计划对李孟坎儿孜村2.2公里的老旧农村道路进行更新改造（铺设沥青路），计划投资金额为140万元；前期费约14万元。项目总投资约154万元，最终价格以审计价格为准。</t>
  </si>
  <si>
    <t>一是改善村基础设施面貌，优化群众出行环境，提升群众生活质量，满足辖区555户1981人（其中脱贫户、监测户17户50人）群众出行需求。二是通过改善道路交通基础设施条件，促进李孟坎儿孜村经济发展和现代化建设。三是提升农产品运输条件和能力。</t>
  </si>
  <si>
    <t>TKX00169</t>
  </si>
  <si>
    <t>博斯坦镇李孟坎儿孜村垃圾车采购项目</t>
  </si>
  <si>
    <t>计划为李孟坎儿孜村采购一辆8立方垃圾车，资金50万元。最终价格以实际采购价格为准。</t>
  </si>
  <si>
    <t>一是改善村基础设施面貌，提升群众生活质量，满足辖区555户1981人（其中脱贫户、监测户17户50人）群众生活垃圾有效处理需求。二是利于乡村环境卫生整治，促进李孟坎儿孜村经济发展和现代化建设。</t>
  </si>
  <si>
    <t>TKX00170</t>
  </si>
  <si>
    <t>博斯坦镇长安村壮大村集体经济项目</t>
  </si>
  <si>
    <t>市场建设和农村电商物流</t>
  </si>
  <si>
    <t>博斯坦镇卫生院对面新建2层750平方左右的门面房对外出租，计划投入180万元，前期费约20万元。项目总投资约200万元，最终价格以审计价格为准。</t>
  </si>
  <si>
    <t>一是通过项目的实施租赁形式壮大村集体经济，预计每年收入5万元。二是吸引周边商人在本门面房找到就业、创业的机会，解决5人就业，没人每月预计增收2000元。</t>
  </si>
  <si>
    <t>TKX00171</t>
  </si>
  <si>
    <t>博斯坦镇数字乡村建设项目</t>
  </si>
  <si>
    <t>数字乡村建设</t>
  </si>
  <si>
    <t>博斯坦镇</t>
  </si>
  <si>
    <t>建设博斯坦镇数字乡村建设平台，资金用于建设平台、服务费、采购智慧大频、云端等相关设备。总投资约90万元。</t>
  </si>
  <si>
    <t>套</t>
  </si>
  <si>
    <t>一是通过数字化管理平台，减少村工作者工作负担，提高工作效率。二是参与主体开展社会管理、公共服务、商业服务而搭建综合性服务平台，做好社会服务，全面提升面向社会的服务能力。</t>
  </si>
  <si>
    <t>TKX00172</t>
  </si>
  <si>
    <t>克尔碱镇克尔碱村防渗渠建设项目</t>
  </si>
  <si>
    <t>克尔碱村</t>
  </si>
  <si>
    <t>计划在克尔碱村修建3公里流量为（0.2m³/s-0.4m³/s）的防渗渠（根据地形情况，以设计图为主），需投资约81万元，前期费约9万元；项目总投资90万元。</t>
  </si>
  <si>
    <t>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提高劳务收入，为群众稳步增收奠定坚实的基础。（项目惠及克尔碱村530户1194人；其中：脱贫户30户68人，三类户4户12人，浇灌田地760亩）</t>
  </si>
  <si>
    <t>TKX00173</t>
  </si>
  <si>
    <t>克尔碱镇克尔碱村道路硬化项目</t>
  </si>
  <si>
    <t>计划在克尔碱村硬化长2公里、宽度6米的巷道，包含涵管、标识牌等设施，需投资约99万元，前期费约11万元；项目总投资110万元。</t>
  </si>
  <si>
    <t>一是能够进一步加快克尔碱村人居环境改善，改善村庄面貌，使全村农户受益，提升群众幸福感、满意度。二是加快村级基础设施建设，提高行政综合治理服务能力，为农户出行和农业生产带来便利，在项目的实施过程中，可以带动村民参与劳动，从而提高村民经济收入。(项目惠及克尔碱村530户1194人；其中：脱贫户30户68人，三类户4户12人）。</t>
  </si>
  <si>
    <t>TKX00174</t>
  </si>
  <si>
    <t>克尔碱镇英阿瓦提村养牛项目</t>
  </si>
  <si>
    <t>英阿瓦提村</t>
  </si>
  <si>
    <t>计划为克尔碱镇英阿瓦提村购买100头西门塔尔牛（与5户村民签承包养殖合同、每户负责承包20头），每头约2万元，共需投资200万元。</t>
  </si>
  <si>
    <t>头</t>
  </si>
  <si>
    <t>项目建成后可以为村集体创造收入，预计第二年可实现收入15万元左右，同时可带动5户脱贫户人员就业，增加群众收入。(项目惠及英阿瓦提村265户663人；其中脱贫户39户121人，三类户2户6人）</t>
  </si>
  <si>
    <t>TKX00175</t>
  </si>
  <si>
    <t>克尔碱镇通沟村公共照明项目</t>
  </si>
  <si>
    <t>通沟村</t>
  </si>
  <si>
    <t>计划为通沟村1组安装灯高6米的太阳能路灯60盏，2组安装灯高6米的太阳能路灯70盏，共计130盏；每盏约3500元，共需投资45.5万元。</t>
  </si>
  <si>
    <t>一是项目实施后，可减少常规能源消耗。二是兼顾社会、生态效益，提高群众生活水平及改善环境质量，进一步完善道路照明条件，方便辖区群众生活，提升夜间安全系数，防止夜间突发事件。三是加快美丽乡村建设和人居环境整治进度。(项目惠及149户413人，其中：脱贫户17户62人）</t>
  </si>
  <si>
    <t>TKX00176</t>
  </si>
  <si>
    <t>克尔碱镇通沟村安全饮水扩容提质项目</t>
  </si>
  <si>
    <t>巩固三保障成果</t>
  </si>
  <si>
    <t>农村饮水安全巩固提升</t>
  </si>
  <si>
    <t>计划为通沟村新建机电井1眼及管线，深度约200-300米；安装自变频水泵1台；修建设备房2套约120平米；铺设供水管网约500米；安装IC卡智能水表约130个；配套安装净化设备2套、消毒设备2套、电力设施设备等；需投资约135万元，前期费约15万元；项目总投资150万元。</t>
  </si>
  <si>
    <t>眼</t>
  </si>
  <si>
    <t>一是通过对供水管网进行改造，可使辖区居民喝上更加方便、更加稳定、更加安全的饮用水。二是对克尔碱镇通沟村的水利建设起到积极的推动作用，为最终实现农业生产的现代化奠定良好的物质基础。三是进一步改善农村生活条件，促进农村经济社会全面、协调和可持续发展，提高供水安全性和供水保证率。（项目惠及149户413人，其中：脱贫户17户62人）</t>
  </si>
  <si>
    <t>TKX00177</t>
  </si>
  <si>
    <t>克尔碱镇克尔碱村人居环境改善项目</t>
  </si>
  <si>
    <t>计划采购15立方清洗车1辆，需约47万元；8立方吸粪车1辆，需约35万元；8立方垃圾1辆，需约32万元；垃圾箱500个（其中240L垃圾箱300个，每个0.045万元；660L垃圾箱200个，每个0.125万元）；电动保洁车6辆（载重≧800公斤），需约6万元；摆臂式垃圾车1辆195马力、10方配斗，需约20万元；10方垃圾船10个，需约14万元。总计需投资192.5万元。</t>
  </si>
  <si>
    <t>批</t>
  </si>
  <si>
    <t>一是改善全村人居环境，让村民养成良好的生活习惯，同时消除因垃圾乱堆乱放带来的火灾隐患。二是进一步提升克尔碱村的村容村貌，加快美丽乡村建设步伐，解决全村的垃圾收集。三是进步完善环境卫生治理能力，加快城乡融合步伐，为乡村振兴建设提供基础条件。四是设立2-3就业岗位，增加群众收入。（项目惠及149户413人，其中：脱贫户17户62人）</t>
  </si>
  <si>
    <t>TKX00178</t>
  </si>
  <si>
    <t>克尔碱镇通沟村人居环境改善项目</t>
  </si>
  <si>
    <t>摆臂式垃圾车1辆195马力、10方配斗约20万；10方垃圾船10个，1.4万元/个；总计需投资34万元。</t>
  </si>
  <si>
    <t>一是改善全村人居环境，让村民养成良好的生活习惯，同时消除因垃圾乱堆乱放带来的火灾隐患。二是进一步提升克尔碱村的村容村貌，加快美丽乡村建设步伐，解决全村的垃圾收集。三是进步完善环境卫生治理能力，加快城乡融合步伐，为乡村振兴建设提供基础条件。（项目惠及克尔碱村530户1194人，其中：脱贫户30户68人、三类户4户12人）</t>
  </si>
  <si>
    <t>TKX00179</t>
  </si>
  <si>
    <t>克尔碱镇克尔碱村小型污水处理设施建设项目</t>
  </si>
  <si>
    <t>在克尔碱村驿站小区建设1套50㎥/D一体化污水处理系统、排水管网、设备间，安装配套电力设施系统。需投资约90万元，前期费约10万元；项目总投资100万元。</t>
  </si>
  <si>
    <t>一是将大幅改善本村人居环境质量，不仅仅能够杜绝由于生活污水的排放而污染农产品、土壤以及农村水体，还能够保障农民的身体健康。二是有效减少地下水污染，提高群众节水意识和观念，对建设环境友好型社会、节约型社会、和谐社会具有重要意义。（项目惠及克尔碱村83户230人）</t>
  </si>
  <si>
    <t>TKX00180</t>
  </si>
  <si>
    <t>克尔碱镇通沟村小型污水处理设施建设项目</t>
  </si>
  <si>
    <t>在通沟村1组建设1套50㎥/D一体化污水处理系统、排水管网、设备间等；安装配套电力设施系统。需投资约90万元，前期费约10万元；项目总投资100万元。</t>
  </si>
  <si>
    <t>一是将大幅改善本村人居环境质量，不仅能够杜绝由于生活污水的排放而污染农产品、土壤以及农村水体，还能够保障农民的身体健康。二是有效减少地下水污染，提高群众节水意识和观念，对建设环境友好型社会、节约型社会、和谐社会具有重要意义。（项目惠及通沟村1组74户220人，脱贫户9户36人）</t>
  </si>
  <si>
    <t>TKX00181</t>
  </si>
  <si>
    <t>克尔碱镇公益性岗位项目</t>
  </si>
  <si>
    <t>英阿瓦提村、克尔碱村</t>
  </si>
  <si>
    <t>英阿瓦提村计划增设公益性岗位3个（保洁员岗）、克尔碱村计划增设公益性岗位1个（保洁员岗）；每人/每月工资0.154万元，12个月需1.848万元，共计需7.392万元。</t>
  </si>
  <si>
    <t>在现有的公益性岗位基础上增设4个公益性岗位，保洁员，提高我镇三类户就业率同时增加村民收入。(项目惠及克尔碱村脱贫户1人，英阿瓦提村脱贫户3人)</t>
  </si>
  <si>
    <t>TKX00182</t>
  </si>
  <si>
    <t>克尔碱镇杏树“飞防”服务项目</t>
  </si>
  <si>
    <t>计划为克尔碱镇辖区内1424.9亩杏树进行五次飞防，每亩35元。总投资4.9875万元。</t>
  </si>
  <si>
    <t>项目惠及辖区杏子种植196户386人（其中脱贫户22户、三类户3户）1450亩杏树地。一是经济效益：采取统防统治的方式，实施飞防项目，能够对克尔碱镇杏树进行全覆盖杀虫，减少病虫害对林果产量及品质的影响，从而带动农户增产增收。项目实施后杏子产量较飞防前提升50公斤，每公斤平均价格为3元，每亩产量能提升150元。 二是社会效益：通过科学、统一管理和实施，有效提升产品附加值，从而带动群众科学种植，发展特色种植业。三是生态效益：托克逊县素有“风城”之称，全年刮风天气多、风力大，每逢刮风砂石飞扬，给本地生态环境及农户生产生活带来极大的不便，通过实施该项目，带动农户发展林果业，一定程度能够预防风灾，改善生态环境质量。其次，通过统一飞防，减少化学农药使用量，有助于改善环境和产品质量，保障杏产业的健康发展。</t>
  </si>
  <si>
    <t>TKX00183</t>
  </si>
  <si>
    <t>克尔碱镇克尔碱村堆煤厂建设项目</t>
  </si>
  <si>
    <t>在克尔碱镇克尔碱村新建堆煤厂1座，提供合理库存，利于生产的持续和稳定（厂房修建约800元一平方米，4000平约320万元，地磅基础加磅房约30万，生活区、办公区约40万，移动破碎机约40万元、电力设施配套约60万 元、消防设施建设40万元、外围墙约2万平米，约需200万元）；总投资750万元（含前期费)。</t>
  </si>
  <si>
    <t>克尔碱村周边煤矿产业丰富，通过堆煤厂的建设可以提供合理库存，利于生产的持续和稳定，有效节省煤矿产区车辆拥堵的问题，同时还能进一步壮大村集体经济。(项目惠及克尔碱村530户1194人,其中：脱贫户30户68人 三类户4户12人)</t>
  </si>
  <si>
    <t>TKX00184</t>
  </si>
  <si>
    <t>库米什镇柯尔克孜铁米村改造低压管道项目</t>
  </si>
  <si>
    <t>柯尔克孜铁米村</t>
  </si>
  <si>
    <t>本村15户农用地，面积为300亩，因常年灌溉、管理等问题现变成荒地，现改造该灌溉低压管道后，集体承包，增加15户村民收入，总长度5400米，共需资金约50万元；项目前期费用约5万元（中央或自治区衔接资金0.05万元，地方财政配套4.95万元）。项目总资金约55万元。</t>
  </si>
  <si>
    <t>项目的实施覆盖群众15户46人。一是通过修建低压管道，能够实现水资源的合理调用，满足本村的灌溉需求，防止水资源供给不足而影响农业生产。二是项目实施过程中农户参与劳动，提高劳务收入，为农牧民稳步增收奠定坚实的基础。三是覆盖柯尔克孜铁米村300亩的农田，提高农田灌溉效率，群众幸福感、满意度显著提升。四是该项目的实施有效的提高辖区荒地的利用率。二是村委通过租赁形式提高村民收入，增加村民收入，1亩地一年租赁费约500元。</t>
  </si>
  <si>
    <t>TKX00185</t>
  </si>
  <si>
    <t>库米什镇柯尔克孜铁米村水源地改造项目</t>
  </si>
  <si>
    <t>对两个“眼泉”进行维修改造，并铺设引水管网2公里，共需资金约30万元。</t>
  </si>
  <si>
    <t>两个泉水维修后，能够有效解决老村庄防护林灌溉问题，推动13户29人庭院经济发展，提高居民生活质量，幸福感。</t>
  </si>
  <si>
    <t>TKX00186</t>
  </si>
  <si>
    <t>库米什镇柯尔克孜铁米村建设污水处理站建设项目</t>
  </si>
  <si>
    <t>新建5.5公里排水管网，150吨农村污水处理站及配套设施，共需资金约550万元；项目前期费用约30万元（中央或自治区衔接资金0.3万元，地方财政配套29.7万元）；项目总资金约580万元。</t>
  </si>
  <si>
    <t>该项目覆盖群众199户540人，其中脱贫户4户8人。该项目实施，一是解决污水排放问题，进一步提高居民生活质量和水平。二是极大改善了村民的生活环境，解决了污水到处乱排、蚊蝇滋生等问题。三是改善人居环境，确保群众文明生活条件，明显提高美丽村庄基础设施，提高群众获得感、幸福感、安全感。</t>
  </si>
  <si>
    <t>TKX00187</t>
  </si>
  <si>
    <t>库米什镇柯尔克孜铁米村公共照明项目</t>
  </si>
  <si>
    <t>在2.5公里道路一侧安装高度8米的太阳能路灯，共安装125盏，共需资金约45万元。</t>
  </si>
  <si>
    <t>柯尔克孜铁米村道路条件相对较差，影响群众出行和行车安全，同时也影响农业生产。项目的建设将进一步改善农户出行条件和农业生产条件，推动柯尔克孜铁米村经济社会发展。直接和间接受益群众199户540人，其中脱贫户4户8人。</t>
  </si>
  <si>
    <t>TKX00188</t>
  </si>
  <si>
    <t>库米什镇英博斯坦村公共照明项目</t>
  </si>
  <si>
    <t>英博斯坦村</t>
  </si>
  <si>
    <t>在6公里道路一侧安装高度6米的太阳能路灯，共安装200盏，共需资金约52万元。</t>
  </si>
  <si>
    <t>英博斯坦村道路条件相对较差，影响群众出行和行车安全，同时也影响农业生产。项目的建设将进一步改善农户出行条件和农业生产条件，推动英博斯坦村经济社会发展。直接受益群众16户34人及120户种植大户。</t>
  </si>
  <si>
    <t>TKX00189</t>
  </si>
  <si>
    <t>库米什镇英博斯坦村自来水主干道管网建设项目</t>
  </si>
  <si>
    <t>供水保障</t>
  </si>
  <si>
    <t>铺设自来水主管网40公里，约320万元；修建加压储水池3个，约90万元；项目前期费约41万元（中央或自治区衔接资金0.41万元，地方财政配套40.59万元）。</t>
  </si>
  <si>
    <t>一是巩固提升两不愁三保障水平，改善该村农牧群众饮水条件，直接受益群众达16户34人及120户种植大户。群众幸福感、满意度显著提升。二是项目实施过程中，可吸纳当地群众参与劳动，增加其收入。</t>
  </si>
  <si>
    <t>TKX00190</t>
  </si>
  <si>
    <t>库米什镇英博斯坦村数字农业项目</t>
  </si>
  <si>
    <t>种植业基地（数字农业）</t>
  </si>
  <si>
    <t>将240亩村集体土地建设为数字化高标准农田。其中更新机电井1座约30万元、更换低压管道约15万元、建设气象站2个约5万元、智能化开关设施约5万元、水肥检测设备约5万元、远程监控约5万元、远程传输和软件设施约5万元、节水水肥一体化设施约20万元（包括水池）；项目管理费9万元（中央或自治区衔接资金0.09万元，地方财政配套8.81万元）。</t>
  </si>
  <si>
    <t>项目的实施覆盖群众16户34人及120户种植大户。一是通过改善灌溉条件，能够实现水资源的合理调用，满足本村的灌溉需求，防止水资源供给不足而影响农业生产。二是项目实施过程中农户参与劳动，为农牧民稳步增收奠定坚实的基础。三是覆盖240亩的农田，提高农田灌溉效率，群众幸福感、满意度显著提升。四是提升本村数字农业设施设备，引导群众做好数字农业工作，引导群众逐步把全村建设成数字农业示范地。</t>
  </si>
  <si>
    <t>TKX00191</t>
  </si>
  <si>
    <t>库米什镇英博斯坦村采购垃圾船项目</t>
  </si>
  <si>
    <t>计划购买38个垃圾船，共需资金约45.6万元。</t>
  </si>
  <si>
    <t>一是改善英博斯坦村人居环境，让村民养成良好的生活习惯，同时消除因垃圾乱堆乱放带来的火灾隐患。二是进一步改善英博斯坦村的人居环境质量，美化环境，提升村容村貌，加快美丽乡村建设步伐，解决了全村16户34人本村居民的垃圾收集，三是进一步完善环境卫生治理能力，加快城乡融合步伐，为乡村振兴建提供基础保障。</t>
  </si>
  <si>
    <t>TKX00192</t>
  </si>
  <si>
    <t>库米什镇柯尔克孜铁米村采购垃圾船、垃圾桶项目</t>
  </si>
  <si>
    <t>计划购买50个垃圾船、100个垃圾桶，共需资金约27.5万元。</t>
  </si>
  <si>
    <t>一是改善柯尔克孜铁米村人居环境，让村民养成良好的生活习惯，同时消除因垃圾乱堆乱放带来的火灾隐患。二是进一步改善柯尔克孜铁米村的人居环境质量，美化环境，提升村容村貌，加快美丽乡村建设步伐，解决了全村199户540人，其中脱贫户4户8人的垃圾收集，三是进一步完善环境卫生治理能力，加快城乡融合步伐，为乡村振兴建设提供基础保障。</t>
  </si>
  <si>
    <t>TKX00193</t>
  </si>
  <si>
    <t>库米什镇柯尔克孜铁米村采购农机项目</t>
  </si>
  <si>
    <t>计划购买2台国产采棉机及其他辅助机器，采棉机型号：天鹅4MZD-6A，共需资金约1100万元。</t>
  </si>
  <si>
    <t>一是能够提升农业机械化水平，提高农业生产效率，促进农业产业发展，带动本地近3万亩棉花产业的发展。直接受益群众达16户34人及120户种植大户。二是壮大村集体经济。该设备采购后，成立农机合作社有效解决本村大型农用机械欠缺问题，通过租赁等形式，每年增加村集体收入约120万元。</t>
  </si>
  <si>
    <t>TKX00194</t>
  </si>
  <si>
    <t>托克逊县“困难群众饮用低氟茶”项目</t>
  </si>
  <si>
    <t>困难群众饮用低氟茶</t>
  </si>
  <si>
    <t>为全县脱贫户和监测户2084户（6739人），每户发放“边销茶”3千克，预算发放“边销茶”6252千克，每千克30元进行预算，预算投入资金18.756万元。</t>
  </si>
  <si>
    <t>千克</t>
  </si>
  <si>
    <t>通过实施“困难群众饮用低氟边销茶”项目，为困难群众发放低氟边销茶，是落实党对边远地区困难群众的关心和关怀，让困难群众深切感受到党和国家的温暖，同时也进一步增强群众的健康饮茶消费观念和防病意识，提高群众生活品质，提升各民族群众幸福感。</t>
  </si>
  <si>
    <t>TKX00195</t>
  </si>
  <si>
    <t>吐鲁番黑羊肉冷鲜气调生产包装及推广项目</t>
  </si>
  <si>
    <t>托克逊县农产品冷链物流及城乡配送中心</t>
  </si>
  <si>
    <t>依托托克逊县农产品冷链物流园的冷库和保鲜库等基础设施，租赁国资系统冷鲜肉气调包装生产线一条，及冷鲜冷冻库各1个。气调包装调试及耗材采购、注册新包装设计外观专利1个，注册商标1个。</t>
  </si>
  <si>
    <t>冬季使用气调生产包装线包装黑羊肉，可使黑羊肉无需再冷冻后发货，也可以增加产品的保质期，改变原先黑羊肉只能在冬季销售的难题，从而提高效益。预计可以增加年产量15吨，增加销售收入150万元。</t>
  </si>
  <si>
    <t>TKX00196</t>
  </si>
  <si>
    <t>托克逊县雨露计划</t>
  </si>
  <si>
    <t>享受“雨露计划+”职业教育补助</t>
  </si>
  <si>
    <t>计划为250名脱贫户及监测帮扶对象家庭子女就读中职、高职学生进行“雨露计划”补助，每人每年3000元，暂计划总补助金额75万元。最终人数与金额以实际发放情况为准。</t>
  </si>
  <si>
    <t>鼓励中高等职业院校就读的学生加强文化知识学习，提高自我发展能力，改变和带动家庭经济收入。</t>
  </si>
  <si>
    <t>TKX00197</t>
  </si>
  <si>
    <t>跨省、省内县外务工交通补助项目</t>
  </si>
  <si>
    <t>交通费补助</t>
  </si>
  <si>
    <t>为跨省、省内县外务工人员（脱贫户及监测帮扶对象）进行交通补助。最终金额以实际发生量为准。</t>
  </si>
  <si>
    <t>通过交通费补贴，进一步鼓励脱贫户及监测户家中有劳动能力的人员外出务工就业，提高家庭收入，改善生活质量。</t>
  </si>
  <si>
    <t>TKX00198</t>
  </si>
  <si>
    <t>小额信贷贴息</t>
  </si>
  <si>
    <t>小额贷款贴息</t>
  </si>
  <si>
    <t>计划为2024年度扶贫小额信贷进行贴息补助，预计资金150万元。最终金额以实际发生量为准。</t>
  </si>
  <si>
    <t>通过采取贴息补助，进一步鼓励脱贫户、监测帮扶对象发展特色产业，提高脱贫户及监测帮扶对象发展生产的积极性，提高家庭收入，改善生活质量。</t>
  </si>
  <si>
    <t>TKX00199</t>
  </si>
  <si>
    <t>整户无劳动力资产受益项目</t>
  </si>
  <si>
    <t>中盛万头牛养殖场</t>
  </si>
  <si>
    <t>为89户整户无劳动力家庭每户购买2头牛，托管到中盛万头牛养殖场，每头牛1.5万元、保险费0.1万元，总计284.8万元。</t>
  </si>
  <si>
    <t>由农业农村局（畜牧兽医站）实施，将178头牛全部托养到中盛万头牛养殖场。资产归整户无劳动力家庭。一是每年每户不少于1500元的分红。二是支持畜牧产业持续发展。三是依托养殖场扩大就业。</t>
  </si>
  <si>
    <t>TKX00200</t>
  </si>
  <si>
    <t>项目管理费</t>
  </si>
  <si>
    <t>托克逊县</t>
  </si>
  <si>
    <t>主要用于项目前期地勘、勘界、设计、招投标、审计等各项工作，保障项目的完整性。</t>
  </si>
  <si>
    <t>项</t>
  </si>
  <si>
    <t>保障项目顺利实施，确保项目的完整性。</t>
  </si>
  <si>
    <t>托克逊县巩固拓展脱贫攻坚成果和乡村振兴项目入库汇总表（备选入库项目）</t>
  </si>
  <si>
    <t>夏镇工尚村青饲料收获机采购项目</t>
  </si>
  <si>
    <t>计划为工尚村购两辆轮式青饲料收获机（整机重量7300kg,发动机功率/转速199kW/2200r/min，收割幅宽2670mm，割台形式：圆盘式，型号；QZ-2600A），一辆青饲料收获机单价约45万元，项目总投资约90万元。</t>
  </si>
  <si>
    <t>项目建成后节省工尚村每年为各类村级建设民间租用私人青饲料收获机大型设备的费用、降低村委会此类财政支出，工尚村每年为各类村级建设民间租用私人青饲料收获机、大型设备的费用，项目完成后有效降低村委会此类财政支出。同时可以通过本辖区环境整治、挖渠、工地施工等利润性活动来提高村委会集体经济收入，可增加村集体经济收入5.4万元。</t>
  </si>
  <si>
    <t>夏镇南湖村产业路建设项目</t>
  </si>
  <si>
    <t>夏镇南湖村</t>
  </si>
  <si>
    <t>计划为南湖村第1、3，4，5村民小组和黑墩产业道路铺设长6公里，宽4-6米的沥青路面，项目建设费约120万元；前期费约6万元；项目总投资约126万元，最终价格以审计价为准。</t>
  </si>
  <si>
    <t>一是提高农产品质量，可以减轻农民运输农产品时受到的颠簸和震动，减少运输成本，提高农产品质量，从而增加农民的收入。二是提高运输能力，能满足本村2600亩农产品出行。三是改善农副产品运输条件，使生产资料购销更加快捷，促进村经济的发展。</t>
  </si>
  <si>
    <t>夏镇铁提尔村产业路建设项目</t>
  </si>
  <si>
    <t>计划为夏镇铁提尔村修建3公里产业道路（水泥、沥青），共计165万元；项目前期费约10万元；项目总投资约175万元，最终价格以审计价为准。</t>
  </si>
  <si>
    <t>一是项目实施覆盖铁提尔村农户816户3260人。其中脱贫户46户150人，三类户6户16人。二是提高农产品质量，可以减轻农民运输农产品时受到的颠簸和震动，减少运输成本，提高农产品质量，从而增加农民的收入。三是提高运输能力，能满足本村2000亩农产品出行。四是改善农副产品运输条件，使生产资料购销更加快捷，促进村经济的发展。</t>
  </si>
  <si>
    <t>夏镇巴扎尔社区巷道硬化项目</t>
  </si>
  <si>
    <t>计划对夏镇巴扎尔社区2.9公里农村巷道进行沥青路面硬化，其中1小队1.8公里、2小队0.5公里、3小队0.6公里，项目建设费约174万元；前期费8.7万元，项目总投资约182.7万元，最终价格以审计价为准。</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</si>
  <si>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249户873人出行。六是提高运输能力，能满足辖区1500亩农产品出行。</t>
  </si>
  <si>
    <t>夏镇喀拉苏村巷道硬化项目</t>
  </si>
  <si>
    <t>计划对夏镇喀拉苏村4小队0.05公里农村巷道进行沥青路面硬化，项目建设费约3万元；前期费0.2万元，项目总投资3.2万元，最终价格以审计价为准。</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</si>
  <si>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113户452人出行。六是提高运输能力，能满足辖区1000亩农产品出行。</t>
  </si>
  <si>
    <t>夏镇托台村巷道道路硬化项目</t>
  </si>
  <si>
    <t>计划对夏镇托台村5小队0.8公里农村巷道进行沥青路面硬化，项目建设费约48万元；前期费约3万元，项目总投资约51万元，最终价格以审计价为准。</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</si>
  <si>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119户527人出行。六是提高运输能力，能满足辖区1000亩农产品出行。</t>
  </si>
  <si>
    <t>夏镇大地村巷道硬化项目</t>
  </si>
  <si>
    <t>计划对夏镇大地村3.5公里农村巷道进行沥青路面硬化，其中1小队1.5公里、2小队2公里，项目建设费约210万元；前期费约10.5万元；项目总投资约220.5万元，最终价格以审计价为准。</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</si>
  <si>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107户299人出行。六是提高运输能力，能满足辖区330亩农产品出行。</t>
  </si>
  <si>
    <t>夏镇铁提尔村防渗渠建设项目</t>
  </si>
  <si>
    <t>计划为铁提尔村新建30公里防渗渠，其中流量为0.2m³/s-0.4m³/s的防渗渠25公里(根据地形情况，以设计图为主）；流量为0.4m³/s-0.6m³/s的防渗渠(根据地形情况，以设计图为主）5公里，其中1小队2公里、2小队4公里、3小队4公里、4小队3公里、5小队9公里、6小队2公里、7小队3公里、8小队3公里；项目建设费约计990万元。前期费49.5万元。项目总投资约1039.5万元，最终价格以审计价为准。</t>
  </si>
  <si>
    <t>一是项目的实施覆盖铁提尔村农户868户3426人，其中脱贫户46户150人，三类户6户16人。二是可以实现节水灌溉，有效改善6000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可节省12万立方米的水。</t>
  </si>
  <si>
    <t>夏镇南湖村防渗渠建设项目</t>
  </si>
  <si>
    <t>计划为南湖村修建48.5公里流量为0.2m³/s-0.3m³/s的防渗渠(根据地形情况，以设计图为主），其中1小队19公里、2小队1.5公里、3小队11.5公里、4小队8.5公里、5小队8公里，项目建设费约1455万元；前期费72.75万元；项目总投资1527.75万元，最终价格以审计价为准。</t>
  </si>
  <si>
    <t>一是项目的实施覆盖南湖村农户727户2510人，其中脱贫户24户55人，三类户4户9人。二是可以实现节水灌溉，有效改善10000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可节省20万立方米的水。</t>
  </si>
  <si>
    <t>夏镇南湖村设施农业变压器配套项目</t>
  </si>
  <si>
    <t>计划在南湖村设施农业大棚安装200千瓦变压器一台，项目总投资约12万元。</t>
  </si>
  <si>
    <t>一是安装变压器可以提供更加稳定和充足的电力，支持各种农业设备和设施的正常运行，提供农业生产效率。二是增加农业产量，变压器可以提供可靠的电力，支持现代化的农业技术和设备，如智能灌溉、温度控制、光照控制等，显著增加农作物的产量。三是推动农村一二三产业融合发展，设施农业大棚的使用可以推动农村一二三产业的融合发展，促进农村经济的多元化发展。变压器作为支持现代化农业设施的重要部分，可以促进农村产业融合和经济发展。</t>
  </si>
  <si>
    <t>夏镇工尚村饲料加工场项目</t>
  </si>
  <si>
    <t>计划建设饲料加工场，资金用于购买相关设施设备。两台Fd---180型棉籽膨化机，动力132千瓦，每小时产量4000---6000斤，小计16万元；玉米粉碎机2台，一台为一吨15千瓦双胞胎570铸铁磨头带钢圈，一台为两吨15千瓦570铸铁磨头带钢圈，小计12.9万元；运费合计1万元；运输车1辆，预计6.71万元。项目总投资25万元。</t>
  </si>
  <si>
    <t>台、辆</t>
  </si>
  <si>
    <t>一是设备采购后对外承包，负责饲料加工厂的运营、管理和维护，饲料加工厂由农户租赁使用，按年缴纳租赁费（按照饲料加工厂总投入的6％进行计算，每年1.5万元）；同时解决临近农户富裕劳动力就业（脱贫户、边缘户、突发严重困难户等均可），实现每人月工资不低于1500元，年工资不低于1.8万元。二是项目建成后满足群众养殖牛羊对饲料料的需求，带动群众发展特色畜牧养殖产业。三是进一步扩大工尚村草牧产业饲料种植规模，一定范围内取得较好的社会、经济、生态效益，进一步提高本村草牧产业发展水平，切实解决全镇饲料加工和供应能力不足的问题通，进一步补齐全镇牛羊养殖饲料料缺口，推动全镇牛羊产业和草牧产业良性循环发展。</t>
  </si>
  <si>
    <t>夏镇铁提尔村道路建设项目</t>
  </si>
  <si>
    <t>计划为夏镇铁提尔村建设村庄道路10.9公里，宽5米的沥青路，项目建设费约654万元，前期费32.7万元，项目总申请投资686.7万元，最终价格以审计价为准。</t>
  </si>
  <si>
    <t>一是提升基础设施能力，保证群众安全出行。二是提高农产品质量，沥青路面可以减轻农民运输农产品时受到的颠簸和震动，提高农产品质量，从而增加农民的收入。三是促进乡村经济发展，道路建设可以满足辖区内872户3444人出行。四是方便农村居民生活，缩小城乡差距。五是提高运输能力，能满足本村7000亩农产品出行。</t>
  </si>
  <si>
    <t>夏镇喀格恰克村主道公路建设项目</t>
  </si>
  <si>
    <t>夏镇喀格恰克村</t>
  </si>
  <si>
    <t>建设长16公里，宽6米的沥青道路，项目建设费约960万元；前期费约48万元；项目总投资1008万元，最终价格以审计价为准。</t>
  </si>
  <si>
    <t>一是提升基础设施能力，保证群众安全出行。二是改善农户出行条件，降低生产运输成本，方便客商收购农副产品，刺激种养殖业发展，推动本村经济社会发展。三是促进乡村经济发展，道路建设可以满足辖区内734户2666人出行。四是方便农村居民生活，缩小城乡差距。五是提高运输能力，能满足本村1500亩农产品出行。</t>
  </si>
  <si>
    <t>夏镇喀格恰克村打包袋制作机采购项目</t>
  </si>
  <si>
    <t>计划为喀格恰克村购买一台打包袋制作机，预计资金约69.8万元。</t>
  </si>
  <si>
    <t>一是项目的实施将使本村群众直接受益，为村集体带来3万元效益，解决2户2人脱贫户就业。二是能给喀格恰克村带来经济效益，增加脱贫户、困难户家庭及身体原因不适宜外出人员就业岗位，增加收入。三是提升脱贫户增收致富能力，壮大喀格恰克村集体经济收入。</t>
  </si>
  <si>
    <t>夏镇河道环境综合整治项目</t>
  </si>
  <si>
    <t>奥依曼买里村、色日克吉勒尕村、托台村</t>
  </si>
  <si>
    <t>计划为夏镇奥依曼买里村、色日克吉勒尕村、托台村实施河道环境综合整治项目，主要内容为，新建人行道，人行道总长1194.04米，花砖面积2338.89平方米、人行道路缘石长度2698.34米、绿化换填面积4761.9平方米，小计约175万元；项目前期费约20万元；项目预计总投资约195万元，最终价格以审计价为准。</t>
  </si>
  <si>
    <t>一是该项目建设能拓宽市场信息的传播渠道，使广大农民群众能够及时地掌握各类经济信息，有针对性地开展生产经营活动。二是项目建成后受益人口数205人，改善农民群众的生产生活条件，加快农业产业化和城镇建设步伐。三是目前，我国每年发生的交通事故事件非常多，其中很多是在人行道上，机动车辆撞到行人。本项目能够很好地降低此类交通事故，是一件利国利民的好事。</t>
  </si>
  <si>
    <t>夏镇喀格恰克村防渗渠建设项目</t>
  </si>
  <si>
    <t>计划为夏镇喀格恰克村新建44.5公里流量为0.2m³/s-0.4m³/s的防渗渠(根据地形情况，以设计图为主），其中：1小队14公里、2小队6公里、3小队9公里、4小队3公里、5小队2.5公里、6小队5公里、7小队5公里，项目建设费约1424万元；前期费约71万元；项目总投资1495万元，最终价格以审计价为准。</t>
  </si>
  <si>
    <t>一是项目的实施覆盖喀格恰克村农户971户2871人，其中脱贫户64户206人，三类户4户12人。二是可以实现节水灌溉，有效改善4200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可节省16.8万立方的水。</t>
  </si>
  <si>
    <t>郭勒布依乡喀拉布拉克村壮大村集体经济项目</t>
  </si>
  <si>
    <t>项目计划投资20万元，用于购买加工馕机器，通过租赁方式将加工馕机器租赁给托克逊县夏旺子食品有限公司，托克逊县夏旺子食品有限公司每年给喀拉布拉克村委会1万元租赁费。</t>
  </si>
  <si>
    <t>项目的实施覆盖群众883户2570人，其中脱贫户23户83人，三类户8户27人。项目实施后，进一步拓宽壮大村集体经济渠道，每年壮大村集体经济1万元。二是带动3-5人家门口就业，增加其收入。</t>
  </si>
  <si>
    <t>郭勒布依乡喀拉布拉克村铲车采购项目</t>
  </si>
  <si>
    <t>人居环境整治</t>
  </si>
  <si>
    <t>项目计划为喀拉布拉克村购置一辆铲车（含铲车配套机械费），项目总投资50万元</t>
  </si>
  <si>
    <t>项目的实施覆盖群众883户2570人，其中脱贫户23户83人，三类户8户27人。项目建成后，一是有效的减少人力、物力、财力支出，购买铲车以后有效降低村委会此类财政支出，每年为各类村级建设民间租用私人铲车、挖机等大型设备的费用高达8余万元。二是拓宽村集体经济收入渠道，可将铲车外租，每年可壮大村集体经济3万元。</t>
  </si>
  <si>
    <t>郭勒布依乡奥依曼布拉克村阳光沙疗康养驿站基础设施建设项目</t>
  </si>
  <si>
    <t>项目计划硬化游客服务中心区域、停车场、集中餐饮区；新建木栈道及廊架一座；建设沙疗养生区、原木凉亭5座、厕所3座及其他配套附属设施等（以设计为准），项目总投资约2000万。</t>
  </si>
  <si>
    <t>通过该项目的实施，覆盖群众513户1336人，其中脱贫户23户65人、三类户8户27。带动奥依曼布拉克村及全乡经济发展，提高村民经济收入和村集体经济收入，造福全乡百姓。二是极大的改善本乡及本村人口的居住和生活环境，提高行政综合服务能力。三是项目的实施有着防风固沙作用，改善生态环境状况、提升村民的生活品质，进一步提高人民群众的满意度和获得感。</t>
  </si>
  <si>
    <t>郭勒布依乡奥依曼布拉克村挖掘机采购项目</t>
  </si>
  <si>
    <t>计划为奥依曼布拉克村购买挖掘机一辆，项目总投资65万元。</t>
  </si>
  <si>
    <t>该项目覆盖群众513户1336人，其中脱贫户23户65人、三类户8户27人。项目建成后能够改善全村的生活环境，带来两个方面的经济效益，一是减少人力、物力、财力，购买挖掘机以后有效降低村委会此类财政支出，节省相关设备租赁费用8余万元。二是可以将挖掘机外租收取租赁费，进一步壮大村集体经济。</t>
  </si>
  <si>
    <t>郭勒布依乡河东村挖掘机、铲车采购项目</t>
  </si>
  <si>
    <t>计划为河东村购买挖掘机一辆，预计投资65万元；购置一辆铲车（含铲车配套机械费），预计投资50万元；项目总投资约115万元。</t>
  </si>
  <si>
    <t>该项目覆盖群众645户2253人，其中脱贫户16户37人。项目建成后能够改善全村的生活环境，带来两个方面的经济效益，一是减少人力、物力、财力，购买挖掘机、铲车以后有效降低村委会此类财政支出，节省相关设备租赁费用8余万元。二是可以将挖掘机、铲车外租收取租赁费，进一步壮大村集体经济。</t>
  </si>
  <si>
    <t>郭勒布依乡开斯克尔村产业路建设项目</t>
  </si>
  <si>
    <t>计划对开斯克尔村5组东边314国道至专业户种植地长6公里、宽6米的道路铺设沥青路面（工程量以实际为准），共需约396万元；前期费用约32万元；项目总投资约428万元。</t>
  </si>
  <si>
    <t>该项目覆盖群众1267户3492人，其中脱贫户22户69人、三类户2户4人。项目建成后，一是有效改善交通，为开斯克尔村的593座大棚（1500亩)和开斯克尔村4小队、5小队、6小队、8小队1200亩的杏园、高粱及其他农作物的种植和运输带来方便，进一步吸引蔬菜和农作物收购商到开斯克尔村，促进村民增收致富。二是激励农户就业创业、增收致富的能力，提升农民对农业生产发展的自信心。</t>
  </si>
  <si>
    <t>郭勒布依乡开斯克尔村挖掘机、铲车采购项目</t>
  </si>
  <si>
    <t>计划为开斯克尔村购买挖掘机一辆，预计投资65万元；购置一辆铲车（含铲车配套机械费），预计投资50万元；项目总投资约115万元。</t>
  </si>
  <si>
    <t>该项目覆盖群众1267户3492人，其中脱贫户22户69人、三类户2户4人。项目建成后能够改善全村的生活环境，带来两个方面的经济效益，一是减少人力、物力、财力，购买挖掘机、铲车以后有效降低村委会此类财政支出，节省相关设备租赁费用8余万元。二是可以将挖掘机、铲车外租收取租赁费，进一步壮大村集体经济。</t>
  </si>
  <si>
    <t>郭勒布依乡切克曼坎儿孜村挖掘机、铲车采购项目</t>
  </si>
  <si>
    <t>计划为切克曼坎儿孜村购买挖掘机一辆，预计投资65万元；购置一辆铲车（含铲车配套机械费），预计投资50万元；项目总投资约115万元。</t>
  </si>
  <si>
    <t>该项目覆盖群众617户1755人，其中脱贫户22户65人、三类户2户8人。项目建成后，能够改善全村的生活环境，带来两个方面的经济效益，一是减少人力、物力、财力，购买挖掘机、铲车以后有效降低村委会此类财政支出，节省相关设备租赁费用8余万元。二是可以将挖掘机、铲车外租收取租赁费，进一步壮大村集体经济。</t>
  </si>
  <si>
    <t>郭勒布依乡郭勒布依村购置农机项目</t>
  </si>
  <si>
    <t>项目计划购买161KW拖拉机1台，投资约40万元；购买160-200马力液压翻转犁1台（付犁5个，耕深350-400mm），投资约4万元；购置4.2米宽联合整地机1台，投资约5万元；购买2.7米割台收割机1台，投资约38万元；购买65马力方形秸秆青储打捆机1台，投资约11万元；共投资约98万元。</t>
  </si>
  <si>
    <t>该项目覆盖群众927户2543人，其中脱贫户24户70人、三类户6户20人。一是配合耕地连片整合的趋势，用于本村500亩耕地整合耕种，发展本村规模化种植。二是用于出租，增加村集体经济收入。</t>
  </si>
  <si>
    <t>郭勒布依乡郭勒布依村生物质颗粒制造项目</t>
  </si>
  <si>
    <t>项目计划在郭勒布依村1组、5组建成生物质颗粒生产线2条。计划购置颗粒制造机2台，预计投资14万元；购置树枝破碎机2台，预计投资6万元；购置木屑粉碎机2台，预计投资8万元；其他配套设备预计投资2万元；项目总投资30万元。</t>
  </si>
  <si>
    <t>该项目覆盖群众927户2543人，其中脱贫户24户70人、三类户6户20人。项目建成后，可实现年生产量800吨，根据市场前期调查，目前生产成本每吨约320-350元，销售金额约为每吨550元，每吨利润约180-200元，村集体每年纯利润约16万元，每条生产线可解决富裕劳动力6名，2套设备可解决12名人员就业，实现农村富裕劳动力就近就业。生产过程处理农林废弃物，解决农村树枝处理难的问题，结合人居环境整治和美丽乡村建设，灵活经营，进一步增加本村脱贫户及其他一般农户收入，增加村集体收入，增加农户就业创业，增收致富的能力。</t>
  </si>
  <si>
    <t>郭勒布依乡郭勒布依村土地平整项目</t>
  </si>
  <si>
    <t>项目计划对郭勒布依村1000亩土地进行平整，每亩平整费约800元（以最终审计为准），项目总投资约80万元。</t>
  </si>
  <si>
    <t>该项目覆盖群众927户2543人，其中脱贫户24户70人、三类户6户20人。通过土地平整，使1000亩土地更适宜耕种，提高农作物产量。进一步促进郭勒布依村种植业规模化、机械化，大幅度降低农业生产成本。</t>
  </si>
  <si>
    <t>郭勒布依乡郭勒布依村挖掘机采购项目</t>
  </si>
  <si>
    <t>计划为郭勒布依村购买挖掘机一辆，项目总投资约65万元。</t>
  </si>
  <si>
    <t>该项目覆盖群众927户2543人，其中脱贫户24户70人、三类户6户20人。项目建成后，能够改善全村的生活环境，带来两个方面的经济效益，一是减少人力、物力、财力，购买挖掘机以后有效降低村委会此类财政支出，节省相关设备租赁费用8余万元。二是可以将挖掘机外租收取租赁费，进一步壮大村集体经济。</t>
  </si>
  <si>
    <t>郭勒布依乡尤库日克喀拉阿什村花生播种机采购项目</t>
  </si>
  <si>
    <t>项目计划为尤库日克喀拉阿什村采购花生播种机一台，项目总投资约10万元。</t>
  </si>
  <si>
    <t>该项目覆盖群众625户1716人，其中脱贫户111户394人、三类户4户21人。项目建成后，减少人力、物力、财力，购买花生播种机以后有效节省相关设备租赁费用。二是可以将花生播种机对外租收取租赁费，每年可壮大村集体经济1万元以上。</t>
  </si>
  <si>
    <t>郭勒布依乡尤库日克喀拉阿什村挖掘机、铲车采购项目</t>
  </si>
  <si>
    <t>项目计划为尤库日克喀拉阿什村购买挖掘机一辆，预计投资65万元；购置一辆铲车（含铲车配套机械费），预计投资50万元；项目总投资约115万元。</t>
  </si>
  <si>
    <t>该项目覆盖群众625户1716人，其中脱贫户111户394人、三类户4户21人。项目建成后能够改善全村的生活环境，带来两个方面的经济效益，一是减少人力、物力、财力，购买挖掘机、铲车以后有效降低村委会此类财政支出，节省相关设备租赁费用8余万元。二是可以将挖掘机、铲车外租收取租赁费，进一步壮大村集体经济。</t>
  </si>
  <si>
    <t>郭勒布依乡尤库日克喀拉阿什村一组全民健身广场建设项目</t>
  </si>
  <si>
    <t>为满足各族群众的精神文化需求，项目计划对尤库日克喀拉阿什村1组村民小组活动室前面约1400平方米的广场进行硬化，并安装休闲娱乐健身器材，项目总投资约20万元。</t>
  </si>
  <si>
    <t>该项目覆盖群众625户1716人，其中脱贫户111户394人、三类户4户21人。该项目的实施，进一步丰富群众精神文化生活，提高群众的生活质量，提升群众的获得感和幸福感。</t>
  </si>
  <si>
    <t>核实土地性质</t>
  </si>
  <si>
    <t>郭勒布依乡萨依吐格曼村便民文化场地建设项目</t>
  </si>
  <si>
    <t>项目计划为萨依吐格曼村4组长期闲置地块，打造300平方米老年休闲场所和一个标准化篮球场，项目总投资约20万元。</t>
  </si>
  <si>
    <t>该项目覆盖群众706户2015人，其中脱贫户29户68人、三类户3户10人。该项目的实施，进一步调动群众参与文化活动的积极性，提高广大群众的文化素质和生活质量，健全和完善公共文化服务体系，促进公共服务标准化、均等化，充分发挥文化阵地凝聚人心和引领群众的作用。</t>
  </si>
  <si>
    <t>郭勒布依乡萨依吐格曼村挖掘机采购项目</t>
  </si>
  <si>
    <t>计划为萨依吐格曼村购买挖掘机一辆，项目总投资约65万元。</t>
  </si>
  <si>
    <t>该项目覆盖群众706户2015人，其中脱贫户29户68人、三类户3户10人。项目建成后能够改善全村的生活环境，带来两个方面的经济效益，一是减少人力、物力、财力，购买挖掘机以后有效降低村委会此类财政支出，节省相关设备租赁费用8余万元。二是可以将挖掘机外租收取租赁费，进一步壮大村集体经济。</t>
  </si>
  <si>
    <t>郭勒布依乡硝尔村文化支边纪念馆配套设施项目</t>
  </si>
  <si>
    <t>项目计划完善硝尔村支边纪念馆配套设施，安装智能电子显示大屏一套（含笔记本电脑一台）,购买长20米的文物展示台一套等设备，项目总投资约20万元。</t>
  </si>
  <si>
    <t>该项目覆盖群众348户900人，其中脱贫户9户27人、三类户2户5人。通过该项目的实施，能够完善支边纪念馆的展览功能，更好的展示几代支边人的支边精神，激发群众爱国精神，传承红色革命精神。</t>
  </si>
  <si>
    <t>郭勒布依乡硝尔村挖掘机、铲车采购项目</t>
  </si>
  <si>
    <t>计划为硝尔村购买挖掘机一辆，预计投资65万元；购置一辆铲车（含铲车配套机械费），预计投资50万元；项目总投资约115万元。</t>
  </si>
  <si>
    <t>该项目覆盖群众348户900人，其中脱贫户9户27人、三类户2户5人。项目建成后能够改善全村的生活环境，带来两个方面的经济效益，一是减少人力、物力、财力，购买挖掘机、铲车以后有效降低村委会此类财政支出，节省相关设备租赁费用8余万元。二是可以将挖掘机、铲车外租收取租赁费，进一步壮大村集体经济。</t>
  </si>
  <si>
    <t>郭勒布依乡喀拉阿什村挖掘机、铲车采购项目</t>
  </si>
  <si>
    <t>项目计划为喀拉阿什村购置一辆铲车（含铲车配套机械费），预计投资50万元；购买挖掘机一辆，预计投资65万元；项目总投资约115万元。</t>
  </si>
  <si>
    <t>该项目覆盖群众508户1398人，其中脱贫户17户52人、三类户4户13人。项目建成后，一是项目的实施有效的减少了人力、物力、财力，购买挖掘机、铲车以后有效降低村委会此类财政支出，每年为各类村级建设民间租用私人铲车、挖机等大型设备的费用高达8余万元。二是拓宽村集体经济收入渠道，可将铲车外租，每年可壮大村集体经济3万元。</t>
  </si>
  <si>
    <t>郭勒布依乡喀拉阿什村群众服务、便民文化场地改造项目</t>
  </si>
  <si>
    <t>项目对原有的文化活动广场以及活动中心进行改造，计划在活动中心楼内打造一面新时代文明实践书墙(大型书架）；建设公厕一座，对现有护栏进行改装，新装休闲座椅、防盗门以及便民食堂空调安装等设施，项目总投资约15万元。</t>
  </si>
  <si>
    <t>该项目覆盖群众508户1398人，其中脱贫户17户52人、三类户4户13人。项目建成后，可以满足居民的基本公共服务需求，具有明显的社会效益。该项目丰富群众文化生活，促进文化交流，协调群众关系，解决广大群众的精神文化消费需求，营造积极向上、健康融洽、充满生机活力的文化氛围，对于构建和谐社会、加强精神文明建设，促进全面建成小康社会具有非常重要的积极意义。</t>
  </si>
  <si>
    <t>郭勒布依乡巴格万村挖掘机、铲车采购项目</t>
  </si>
  <si>
    <t>计划为巴格万村购买挖掘机一辆，预计投资65万元；购置一辆铲车（含铲车配套机械费），预计投资50万元；项目总投资约115万元。</t>
  </si>
  <si>
    <t>该项目覆盖群众349户1175人，其中脱贫户19户58人。项目建成后能够改善全村的生活环境，带来两个方面的经济效益，一是减少人力、物力、财力，购买挖掘机、铲车以后有效降低村委会此类财政支出，节省相关设备租赁费用8万元。二是可以将挖掘机、铲车外租收取租赁费，进一步壮大村集体经济。</t>
  </si>
  <si>
    <t>郭勒布依乡巴格万村便民文化场地建设项目</t>
  </si>
  <si>
    <t>项目计划完善巴格万村2组援疆项目小广场基础设施设备，购买扭腰器、太空步机、太极揉推器、立式腰按摩器、骑马器、钟摆训练器、腰肌板、双位坐腰等健身器材；并采购照明设备（10盏）、宣传展板、音响等设备，项目总投资约15万元。</t>
  </si>
  <si>
    <t>该项目覆盖群众349户1175人，其中脱贫户19户58人。通过该项目的实施，进一步丰富各族群众的文化生活，不断丰富村民文化娱乐生活，提升群众的获得感和幸福感。</t>
  </si>
  <si>
    <t>郭勒布依乡湘泉社区红色文化长廊创建及配套设施建设</t>
  </si>
  <si>
    <t>项目计划在湘泉社区门前巷道两旁打造长127米、宽7.5米的红色文化长廊，总投资约20万元。</t>
  </si>
  <si>
    <t>通过该项目的实施，让社区239户662人各族群众在红色文化长廊中感悟先辈精神，汲取奋进力量，探索信仰之源。</t>
  </si>
  <si>
    <t>郭勒布依乡湘泉社区挖掘机、铲车采购项目</t>
  </si>
  <si>
    <t>计划为湘泉社区购买挖掘机一辆，预计投资65万元；购置一辆铲车（含铲车配套机械费），预计投资50万元；项目总投资约115万元。</t>
  </si>
  <si>
    <t>该项目覆盖239户662人，项目建成后能够改善社区的生活环境，带来两个方面的经济效益，一是减少人力、物力、财力，购买挖掘机、铲车以后有效降低社区此类财政支出，节省相关设备租赁费用8余万元。二是可以将挖掘机、铲车外租收取租赁费，进一步壮大社区集体经济。</t>
  </si>
  <si>
    <t>郭勒布依乡石榴社区挖掘机、铲车采购项目</t>
  </si>
  <si>
    <t>计划为石榴社区购买挖掘机一辆，预计投资65万元；购置一辆铲车（含铲车配套机械费），预计投资50万元；项目总投资约115万元。</t>
  </si>
  <si>
    <t>项目建成后，能够改善社区的生活环境，为辖区83户234人带来两个方面的经济效益，一是减少人力、物力、财力，购买挖掘机、铲车以后有效降低社区此类财政支出，节省相关设备租赁费用8余万元。二是可以将挖掘机、铲车外租收取租赁费，进一步壮大社区集体经济。</t>
  </si>
  <si>
    <t>郭勒布依乡石榴籽服务站打造项目</t>
  </si>
  <si>
    <t>各村、社区</t>
  </si>
  <si>
    <t>项目计划为11个行政村、2个社区打造红石榴便民服务阵地，按照“服务功能最大化、办公功能最小化”的要求，优化提升党群文化活动室、群众议事室、娱乐室、棋牌室、心理调解室、党建图书角、篮球场、乒乓球桌等，全力为每个村（社区）打造“石榴籽服务站”，预计每个村投资15万元，项目共投资约195万元。</t>
  </si>
  <si>
    <t>阵地</t>
  </si>
  <si>
    <t>通过该项目的实施，进一步优化村级阵地服务功能，全面提升阵地使用率，把发展乡村文化事业作为加强精神文明建设、构建和谐社会、提升经济软实力的重要举措，充分发挥基层党组织在提升乡村文化建设水平的引领作用，有形有感有效铸牢中华民族共同体意识，助力文化润疆，凝聚人心汇聚力量。该项目覆盖群众5443户18317人，其中脱贫户327户995人、三类户39户137人。</t>
  </si>
  <si>
    <t>郭勒布依乡清洁取暖建设项目</t>
  </si>
  <si>
    <t>基础设施</t>
  </si>
  <si>
    <t>郭勒布依乡政府</t>
  </si>
  <si>
    <t>项目计划对郭勒布依乡政府锅炉进行改造，新安装空气热源泵8台，供暖面积7068余平方米，管网长度300余米，项目总投资128万元。</t>
  </si>
  <si>
    <t>原有锅炉年限久，目前，供暖严重不足，无法满足乡政府整体供暖要求，通过该项目的实施，可解决郭勒布依乡政府供暖不足问题，进一步营造舒适的办公环境。</t>
  </si>
  <si>
    <t>郭勒布依乡厂房建设项目</t>
  </si>
  <si>
    <r>
      <rPr>
        <sz val="10"/>
        <rFont val="宋体"/>
        <charset val="134"/>
      </rPr>
      <t>项目计划在乡里建设约250平方米的厂房一座及配套附属设施等，约500万元；</t>
    </r>
    <r>
      <rPr>
        <sz val="10"/>
        <color theme="1"/>
        <rFont val="宋体"/>
        <charset val="134"/>
      </rPr>
      <t>前期费约40万元；项目总资金约540万元。</t>
    </r>
  </si>
  <si>
    <t>项目实施后，可将厂房对外出租来进一步拓宽壮大村集体经济渠道，为乡里提高行政综合治理能力奠定经济基础。二是通过厂房租赁，收取租赁费壮大村集体经济，每年可增收村集体经济10万元。</t>
  </si>
  <si>
    <t>郭勒布依乡变压器采购项目</t>
  </si>
  <si>
    <t>电力设施及维修改造</t>
  </si>
  <si>
    <t>奥依曼布拉克村、河东村、硝尔村</t>
  </si>
  <si>
    <t>为进一步完善郭勒布依乡电力附属设施，项目计划为郭勒布依乡奥依曼布拉克村沙疗驿站建设项目、郭勒布依乡河东村村集体经济壮大服务楼建设项目、托克逊县高效节能日光智能温室示范建设项目采购400kva变压器3台，项目总投资约60万元。</t>
  </si>
  <si>
    <t>通过该项目的实施，为郭勒布依乡奥依曼布拉克村沙疗驿站建设项目等3个项目提供稳定、有效的电，保障3个项目的顺利实施，保障项目建设的完整性。通过项目实施后，一是实现电能的高效、安全、稳定、远距离传输；二是能够减少电能传输过程中电压损失而产生的浪费，从而节省能源；三是提高电网稳定性，保护电器设备。</t>
  </si>
  <si>
    <t>伊拉湖镇郭若村巷道文化长廊打造项目</t>
  </si>
  <si>
    <t>在郭若村5条巷道内建设绿色生态长廊，主要材料有：钢质棚架、方钢、钢管、棚架（利旧）、水泥等，总长约1000米，需投资36万元，前期费4万元，总投资40万元。</t>
  </si>
  <si>
    <t>一是通过打造巷道独具特色文化长廊，创造优美的乡村风貌，提升群众满意度和幸福感。二是加强各类文化氛围的打造，增加群众凝聚力，同时对人居环境整治起到重要的推动作用，为开展乡村振兴示范村建设奠定坚实基础。</t>
  </si>
  <si>
    <t>伊拉湖镇依提帕克村农业设施大棚区域电路更换项目</t>
  </si>
  <si>
    <t>在依提帕克村东侧农业设施大棚处，更换老旧低压线路。拆除原有旧电线，安装400伏电线6段长约6.23公里新电线、400千瓦变压器2个，需投资144万元，前期费16万元，总投资160万元。</t>
  </si>
  <si>
    <t>依提帕克村农业设施大棚共计250座，目前使用120座。原有电路建设时间久远，磨损严重，冬季采暖设备多，电压不足，缺少基本生产条件；大风天气电线过松会产生摩擦打电情况，电表箱电线外露等，存在极大安全隐患。项目建成后，大功率电线电伏、变压器能够保障250座大棚用电需求，利于大棚出租使用，同时增加村集体收入。</t>
  </si>
  <si>
    <t>伊拉湖镇安西村特色林果种植示范园大棚改造项目</t>
  </si>
  <si>
    <t>安西村</t>
  </si>
  <si>
    <t>计划改造主会场大棚16座，更换门，修建进门通道，侧墙砌砖抹面，需投资16万元。</t>
  </si>
  <si>
    <t>项目建成后，能有效改善安西村特色林果种植示范园的基础设施条件，为举办油桃采摘节创造良好的环境条件，吸引更多游客来赏桃花、摘油桃，带动油桃产业发展，增加特色食品和农产品销售，提高本村及周边村民的经济收入，促进文旅融合。</t>
  </si>
  <si>
    <t>伊拉湖镇阿克塔格村篮球健身文化广场项目</t>
  </si>
  <si>
    <t>新建篮球健身文化广场，修建文化广场约1840平方米 、铺花砖约1420平方米，修建约420平方米篮球场（混凝土地面）、健身场、公共厕所一座、 文化体育长廊，安装8个6米高的太阳能路灯，制作文化体育宣传牌等，需投资60万元，前期费6.7万元，总投资66.7万元。</t>
  </si>
  <si>
    <t>项目建成后，可以满足该村居民的基本公共服务需求，具有明显的社会效益，营造积极向上、健康融洽、充满生机活力的文化氛围，对于构建和谐社会、加强精神文明建设，促进乡村振兴具有重要意义。</t>
  </si>
  <si>
    <t>伊拉湖镇布尔加依村开墩埋藤机器购买项目</t>
  </si>
  <si>
    <t>计划购置葡萄开墩机1台（9PTQ-120）、葡萄埋藤机1台(3PMK-62)，总投资2.2万元。</t>
  </si>
  <si>
    <t>该村以种植葡萄为主产业，村民以老人居多，劳动效能下降，为确保葡萄开墩及埋藤高效便利，提升耕种效率，确保葡萄产业稳步发展，解决葡萄种植过程中存在的困难，促进村民增产增收。</t>
  </si>
  <si>
    <t>伊拉湖镇大棚设施电路改造项目</t>
  </si>
  <si>
    <t>计划改造伊拉湖镇大棚区域5.2公里的电路，并安装400千瓦变压器一台，需投资93.6万元，前期费10.4万元，总投资104万元。</t>
  </si>
  <si>
    <t>一是通过项目的实施将有效消除电路老化存在的安全隐患；二是激励群众从事特色种植业，提高农民人均收入，充分利用闲置大棚，发展设施农业。三是在项目实施的过程中吸引本地农民就业增加收入打好基础。</t>
  </si>
  <si>
    <t>伊拉湖镇清洁能源设备升级改造项目</t>
  </si>
  <si>
    <t>农村清洁能源设施建设</t>
  </si>
  <si>
    <t>计划采购一台组合型成套箱式变电站安装 带高压开关柜变压器容量1600KV· A以下，预计83.87万元；采购一台1#-1能源站3150KVA箱式变电站，预计76.94万元；采购一台2#能源站2500KVA箱式变电站，预计57.57万元；采购一台3#-1能源站2000KVA箱式变电站，预计46.60万元；采购一台3#-2能源站2000KVA箱式变电站，预计42.95万元。项目总投资473.1万元。</t>
  </si>
  <si>
    <t>此电力设施项目建成后，将提供给伊拉湖村、古勒巴格村、幸福社区及大十字周边的居民群众进行26万平方面积的供暖，而且清洁能源，减少大气污染，响应国家政策，降低碳排放，能够对辖区群众生产、生活方面带来更加便利，此项目建成后，受益人口达到7359人，能够有效改善伊拉湖镇辖区人居环境和生态环境。</t>
  </si>
  <si>
    <t>伊拉湖镇郭若村馕产业基地设备购置及安装项目</t>
  </si>
  <si>
    <t>计划采购一台功率为75kw的民族特色烤肉烤馕设备一台，预计10万元。采购1个160kv的变压器及配电箱、高（低）压电线及电线杆等配套设施设备，预计6万元。以上两项共计16万元。</t>
  </si>
  <si>
    <t>项目的建成，能够惠及郭若村村民907户2964人（其中，脱贫户129户378人、监测户18户69人）。新设备的增加，一是在原有基础上，能够为脱贫户、监测户创造更多的就业岗位，有利于提升就业率和增加家庭经济收入。二是能够有效提升产能，增加销量，提升郭若村馕产业基地知名度，有利于进一步扩大规模。三是有利于降低安全风险，特别是在使用电烤馕时不必考虑大风天气等客观因素的影响。</t>
  </si>
  <si>
    <t>博斯坦镇博孜尤勒贡村挖掘机采购项目</t>
  </si>
  <si>
    <t>计划为博斯坦镇博孜尤勒贡村购置一台挖掘机，单价约为30万，拟申请投资30万元。最终价格以采购价格为准。</t>
  </si>
  <si>
    <t>一是挖掘机主要用于人居环境整治工作当中清理残垣断壁及垃圾，降低村委会租用大型机械费用，改善辖区732户2591人的居住环境。二是通过租赁有效壮大村集体经济。</t>
  </si>
  <si>
    <t>博斯坦镇李孟坎儿孜村拖拉机采购项目</t>
  </si>
  <si>
    <t>计划为李孟坎儿孜村采购拖拉机1台（约18万元），割台1台（约5万元），总计23万元,最后价格以实际采购价格为准。</t>
  </si>
  <si>
    <t>一是能够提升农业机械化水平，提高农业生产效率，促进农业产业发展。二是壮大村集体经济，推动乡村经济、社会稳步发展。</t>
  </si>
  <si>
    <t>克尔碱镇通沟村旅游民宿建设项目</t>
  </si>
  <si>
    <t>计划为通沟村采购装配式民宿20套，新建配套水电管网、步道、化粪池、景观灯、附属房（集成房）等。装配式民宿每套单价约14万元，需投资约270万元，前期费约30万元；项目总投资300万元。</t>
  </si>
  <si>
    <t>一是项目建成后，克尔碱旅游将实现由一日游向多日游转变，预计年接待游客5000人，可实现收入10万元。二是将通沟村打造成为面向全市、全县的康养旅游村，激活托克逊全域旅游末端节点，带动旅游、文化、康养、商贸、餐饮、地产等行业的发展。三是增加村集体收入。（项目惠及149户413人，其中：脱贫户17户62人）</t>
  </si>
  <si>
    <t>克尔碱镇通沟村防渗渠建设项目</t>
  </si>
  <si>
    <t>计划在通沟村新建14公里流量为（0.2m³/s-0.4m³/s）的防渗渠道，（根据地形情况，以设计图为主），其中1组长度11.5公里；2组长度为2.5公里，需投资约315万元，前期费约35万元；项目总投资350万元。（1组74户220人耕地618.9亩，2组75户193人耕地610.9亩）</t>
  </si>
  <si>
    <t>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提高劳务收入，为群众稳步增收奠定坚实的基础。（项目惠及149户413人，其中：脱贫户17户62人）</t>
  </si>
  <si>
    <t>克尔碱镇通沟村乡村旅游基础设施建设项目</t>
  </si>
  <si>
    <t>计划在通沟村硬化路面约1公里、加宽路面约1.4公里、修整道路约1.8公里、修建桥涵、安装安全标识等；新建公共厕所1座（10坑位）、修建化粪池1座（100立方米）、购买车载移动厕所1辆、修建临时停车场约4.5万平方米、购买垃圾桶100个、安装护栏约4.8公里、购买长椅100把、安装路灯60盏、安装遮阳棚约3000平方米、铺设彩砖约3000平方米、安装绿化喷淋设施、水电管网设施等，需投资约531万元，前期费约59万元；项目总投资590万元。</t>
  </si>
  <si>
    <t>项目实施覆盖通沟村，促进村庄规范、整洁、美观。改善人居环境，提升农民对农业生产发展的自信心和幸福感。（项目惠及通沟村1组74户220人，其中：脱贫户9户36人）</t>
  </si>
  <si>
    <t>克尔碱镇英阿瓦提村挖掘机采购项目</t>
  </si>
  <si>
    <t>计划购买1台三一重工牌履带式挖掘机，设备型号：SY265C；设备规格：整机重量25500Kg,斗容：1.6m³，功率：147KW/2100rpm，总投资100万元。</t>
  </si>
  <si>
    <t>一是减少人力、物力、财力，购买挖掘机以后有效降低村委会此类财政支出，节省相关设备租赁费用。二是可以将挖掘机外租收取租赁费，进一步壮大村集体经济。（项目惠及英阿瓦提村265户663人，其中：脱贫户39户121人，三类户2户6人）</t>
  </si>
  <si>
    <t>克尔碱镇英阿瓦提村渠道硬化项目</t>
  </si>
  <si>
    <t>计划在英阿瓦提村硬化渠道11.5公里，配套管涵、闸门等设施，需投资约162万元，前期费约18万元；项目总投资180万元。</t>
  </si>
  <si>
    <t>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提高劳务收入，为群众稳步增收奠定坚实的基础。（项目惠及英阿瓦提村265户663人，其中：脱贫户39户121人 三类户2户6人）</t>
  </si>
  <si>
    <t>克尔碱镇馕品牌推广提升项目</t>
  </si>
  <si>
    <t>品牌打造和展销平台</t>
  </si>
  <si>
    <t>计划选取3家实力强、品质好、知名度高的馕合作社，制作馕宣传册、宣传片，投放到电商平台、短视频平台，在托克逊县大型超市、农贸市场设置克尔碱镇馕专柜（展销台），购置灯箱，印制馕包装箱1.5万个，对克尔碱镇馕进行宣传推广；需投资约27万元，前期费约3万元；项目总投资30万元。</t>
  </si>
  <si>
    <t>一是通过项目实施营造一村一品计划，打造乡村特色品牌，促进乡村经济持续向上、向好，有效提升农村经济发展。二是带动本地农户实现家门口就业，提高收入。（项目惠及克尔碱村530户1194人，其中脱贫户30户68人、三类户4户12人）</t>
  </si>
  <si>
    <t>克尔碱镇克尔碱村农文旅融合发展项目</t>
  </si>
  <si>
    <t>计划在克尔碱村东侧草地新建大门、围栏、简易停车场、木栈道、游客中心（集成房屋）、公厕（配套上下水、化粪池），音乐灯光舞台及背景墙、观光小木屋、厨卫设施；规划动物观赏区、植物观赏区、露营区、烧烤区，花卉、林木景观长廊、文化景观，购置户外拓展器具、水电管网及其他附属设施等。需投资约658万元，前期费约42万元；项目总投资700万元。</t>
  </si>
  <si>
    <t>一是通过改善旅游基础，丰富各种资源项目，提升旅游公共服务能力，促进本地旅游业向好发展。二是可带动农牧民发展农家乐，提高农牧民收入。（项目惠及克尔碱村530户1194人，其中：脱贫户30户68人 三类户4户12人）。</t>
  </si>
  <si>
    <t>克尔碱镇克尔碱村冷链物资储备中心建设项目</t>
  </si>
  <si>
    <t>加工流通项目</t>
  </si>
  <si>
    <t>在克尔碱村建设冷链物资储备中心一座，其中冷藏2间共200平米、冷冻2间共100平米，配套附属用房1间100平米，安装水电、制冷设备、供排水及电力设施等，每平米单价约5000元，采购冷链配送车1辆，单价20万元。需投资约198万元，前期费约22万元；项目总投资220万元。</t>
  </si>
  <si>
    <t>一是通过建设冷链物资储备中心，保障蔬菜、瓜果、生肉等农副产品等平价物资的供应。二是推动本地农业、畜牧业的发展，提升农户安全饮食质量。（项目惠及克尔碱村530户1194人，其中：脱贫户30户68人、三类户4户12人）</t>
  </si>
  <si>
    <t>克尔碱镇克尔碱村桥梁建设项目</t>
  </si>
  <si>
    <t>农村基础设施建设</t>
  </si>
  <si>
    <t>维修克尔碱村旧桥桥面、桥墩、加装护栏等，桥梁长度约16米，每米单价6.25万元（含前期费）。需投资约90万元，前期费约10万元；项目总投资100万元。</t>
  </si>
  <si>
    <t>一是为群众提供安全，方便群众出行。二是进一步改善乡村基础设施建设，改善农村人居环境和群众生产生活环境。三是带动克尔碱村生产经济。（项目惠及克尔碱村530户1194人，其中：脱贫户30户68人、三类户4户12人）</t>
  </si>
  <si>
    <t>克尔碱镇通沟村文化活动广场建设项目</t>
  </si>
  <si>
    <t>在克尔碱镇通沟村新建塑胶篮球场一个，购买篮球框架，约27万元，前期费3万元；总投资30万元。</t>
  </si>
  <si>
    <t>该项目建成后，将改善村内人居环境情况及村民娱乐基础设施建设短板问题，加快美丽乡村建设和人居环境整治进度。进一步提高村民的幸福感。（项目惠及通沟村1组74户220人，其中：脱贫户9户36人）</t>
  </si>
  <si>
    <t>库米什镇柯尔克孜铁米村主人居环境整治项目</t>
  </si>
  <si>
    <t>修建道路约4.8公里、2.5米宽绿化带4.8公里，4.8公里浇水管网和路沿石，共需资金约144万元；项目前期费约14万元（中央或自治区衔接资金0.14万元，地方财政配套13.86万元）；项目总资金约158万元。</t>
  </si>
  <si>
    <t>一是改善人居环境，提高去群众获得感、幸福感、安全感，受益群众199户540人，其中脱贫户4户8人。二是项目建成后能够进一步加快柯尔克孜铁米村基础设施建设，提高行政综合治理服务能力，为农户出行和农业生产带来便利。三是在项目的实施过程中，可以带动村民参与劳动，从而提高村民经济收入。进一步带动群众发展生产，提高收入。</t>
  </si>
  <si>
    <t>库米什镇柯尔克孜铁米村人行道建设项目</t>
  </si>
  <si>
    <t>修建长2公里、宽3米的人行道，共约6000平方米面积铺设大理石，共需资金约150万元；项目前期费约15万元（中央或自治区衔接资金0.15万元，地方财政配套14.85万元）；项目总资金约165万元。</t>
  </si>
  <si>
    <t>一是通过项目的实施能够改善柯尔克孜铁米村辖区农户的人居环境；二是在项目实施过程中安排本地群众务工，提高收入。三是通过改善人居环境，打造特色街道。受益群众199户540人，其中脱贫户4户8人。</t>
  </si>
  <si>
    <t>库米什镇英博斯坦村采购农机项目</t>
  </si>
  <si>
    <t>计划为英博斯坦村购买大型耕地拖拉机2台及其他辅助机器，拖拉机型号：约翰迪尔8R-3004,共需资金约500万元。</t>
  </si>
  <si>
    <t>一是能够提升农业机械化水平，提高农业生产效率，促进农业产业发展，带动本地近6万亩棉花产业的发展。直接受益群众达16户34人及120户种植大户。二是壮大村集体经济。该设备采购后，成立农机合作社有效解决本村大型农用机械欠缺问题，通过租赁等形式，每年增加村集体收入约80万元。</t>
  </si>
  <si>
    <t>计划为柯尔克孜铁米购买大型耕地拖拉机2台及其他辅助机器，拖拉机型号：约翰迪尔8R-3004,共计50万元，共需资金约500万元。</t>
  </si>
  <si>
    <t>一是能够提升农业机械化水平，提高农业生产效率，促进农业产业发展，带动本地近2万亩棉花产业的发展。直接受益群众达199户540人，其中脱贫户4户8人。二是壮大村集体经济。该设备采购后，成立农机合作社有效解决本村大型农用机械欠缺问题，通过租赁等形式，每年增加村集体收入约30万元。</t>
  </si>
  <si>
    <t>库米什镇柯尔克孜铁米村产业道路硬化项目</t>
  </si>
  <si>
    <t>计划在库米什镇工业园区修建长3公里、宽度6米的沥青道路，共需资金约450万元；项目前期费约45万元（中央或自治区衔接资金0.45万元，地方财政配套44.55万元）。</t>
  </si>
  <si>
    <t>一是沥青路面具有较高的安全性能，可以降低交通事故的风险，提高道路通行能力，缓解交通拥堵。同时，沥青路面还可以提高行车的舒适性和稳定性。二是沥青路面可以减少工业产区运输工业用品时受到的颠簸和震动，提产品质量，从而增加收入。益群众达199户540人，其中脱贫户4户8人。</t>
  </si>
  <si>
    <t>库米什镇柯尔克孜铁米村产业道路公共照明项目</t>
  </si>
  <si>
    <t>计划对库米什镇工业园区3公里道路两侧安装150盏路灯，共需资金约60万元。</t>
  </si>
  <si>
    <t>一是项目的实施可以推动村庄基础设施的完善和升级，提高村民的生活品质。二是改善村民生活质量，提高夜间照明条件。三是将进一步改善园区企业出行条件，促进本地企业发展。益群众达199户540人，其中脱贫户4户8人。</t>
  </si>
  <si>
    <t>库米什镇英博斯坦村采购采棉机项目</t>
  </si>
  <si>
    <t>计划在库米什镇英博斯坦村购买采棉机一台及其他辅助机器，采棉机型号：约翰迪尔CP770，共需资金约850万元。</t>
  </si>
  <si>
    <t>一是能够提升农业机械化水平，提高农业生产效率，促进农业产业发展，带动本地近6万亩棉花产业的发展。直接受益群众达16户34人及120户种植大户。二是壮大村集体经济。该设备采购后，成立农机合作社有效解决本村大型农用机械欠缺问题，通过租赁等形式，每年增加村集体收入约100万元。</t>
  </si>
  <si>
    <t>库米什镇英博斯坦村道路硬化项目</t>
  </si>
  <si>
    <t>从一戈壁往二戈壁铺设长15公里、宽6米的沥青道路，共需资金2250万元。项目管理费225万元（中央或自治区衔接资金22.5万元，地方财政配套202.5万元）。</t>
  </si>
  <si>
    <t>项目建成后能够进一步加快英博斯坦村基础设施建设，提高行政综合治理服务能力，为农户出行和农业生产带来便利。在项目的实施过程中，可以带动村民参与劳动，从而提高村民经济收入。进一步带动脱贫群众发展生产，提高群众幸福感。直接受益群众达16户34人及120户种植大户。</t>
  </si>
  <si>
    <t>库米什镇柯尔克孜铁米村采购采棉机项目</t>
  </si>
  <si>
    <t>计划在库米什镇柯尔克孜铁米村购买采棉机一台，型号：约翰迪尔CP770,价格800万元，其他辅助机器50万元，共计850万元，每年出租租金100万元。</t>
  </si>
  <si>
    <t>计划购买2台国产采棉机及其他辅助机器，采棉机型号：钵施然4MZD-6A型采棉机，共需资金约1000万元。</t>
  </si>
  <si>
    <t>一是能够提升农业机械化水平，提高农业生产效率，促进农业产业发展，带动本地近6万亩棉花产业的发展。直接受益群众达16户34人及120户种植大户。二是壮大村集体经济。该设备采购后，成立农机合作社有效解决本村大型农用机械欠缺问题，通过租赁等形式，每年增加村集体收入约120万元。</t>
  </si>
  <si>
    <t>计划购买国产残膜回收设备3套（一台拖拉机+残膜回收机1台），拖拉机使用东风2004拖拉机价格约32万元，残膜回收机使用汉森机械4JMLQ-210A，每台价格约22万元，3套共需资金约162万元。</t>
  </si>
  <si>
    <t>本村有近6万亩棉花地，该设备采购后，成立农机合作社有效解决本村残膜回收问题，提升残膜回收效率，改善种植环境，预计每年增加村集体收入约20万元。直接受益群众达16户34人及120户种植大户。</t>
  </si>
  <si>
    <t>计划购买犁地平地设备2套（一台东方红2804拖拉机（带犁铧）+一台2404拖拉机一台（带平地设备），每套价格约130万元，共需资金约260万元。</t>
  </si>
  <si>
    <t>一是能够提升农业机械化水平，提高农业生产效率，促进农业产业发展，带动本地近6万亩棉花产业的发展。直接受益群众达16户34人及120户种植大户。二是壮大村集体经济。该设备采购后，成立农机合作社有效解决本村大型农用机械欠缺问题，通过租赁等形式，每年增加村集体收入约40万元。</t>
  </si>
  <si>
    <t>填报单位（盖章）：  托克逊县乡村振兴局                                                                                                   填报日期： 2023 年 10 月 12 日</t>
  </si>
  <si>
    <t>资金来源</t>
  </si>
  <si>
    <t>项目主管部门</t>
  </si>
  <si>
    <t>中衔接资金</t>
  </si>
  <si>
    <t>自治区接资金</t>
  </si>
  <si>
    <t>其他涉农整合资金</t>
  </si>
  <si>
    <t>地方政府债券资金</t>
  </si>
  <si>
    <t>其他资金</t>
  </si>
  <si>
    <t>农业农村局</t>
  </si>
  <si>
    <t>巴扎尔社区共有1800亩地，为改善农田水利灌溉条件，计划修建3.1公里、流量拟为0.2m³/s-0.4m³/s的U型板防渗渠(根据地形情况，以设计图为主），项目建设费约93万元；前期费约5万元；项目共需资金约98万元，最终价格以审计价为准。</t>
  </si>
  <si>
    <t>水利局</t>
  </si>
  <si>
    <t>交通运输局</t>
  </si>
  <si>
    <t>计划为喀拉苏村修建3公里、流量为0.4m³/s-0.6m³/s的U型板防渗渠(根据地形情况，以设计图为主），项目建设费约105万元；前期费约10万元；项目总投资约115万元，最终价格以审计价为准。</t>
  </si>
  <si>
    <t>农业农村局、住建局</t>
  </si>
  <si>
    <t>住建局</t>
  </si>
  <si>
    <t>计划修建长10公里流量为0.2m³/s-0.4m³/s的U型板防渗渠(根据地形情况，以设计图为主），项目建设费约300万元；前期费约10万元；该项目总投310万元，最终价格以审计价为准。</t>
  </si>
  <si>
    <t>人社局</t>
  </si>
  <si>
    <t>计划为托台村修建9.5公里、流量为0.2m³/s-0.3m³/s的U型板防渗渠(根据地形情况，以设计图为主），其中1小队4公里、3小队1.5公里、5小队2公里、6小队2公里，项目建设费约285万元；前期费14.25万元（中央或自治区资金0.1425万元、地县配套资金14.1075万元）；项目总投资约299.25万元，最终价格以审计价为准。</t>
  </si>
  <si>
    <t>计划为大地村修建4公里流量为0.2m³/s-0.3m³/s的U型板防渗渠(根据地形情况，以设计图为主），其中1小队3.5公里、2小队0.5公里，项目建设费约120万元；前期费6万元；项目总投资约126万元，最终价格以审计价为准。</t>
  </si>
  <si>
    <t>计划为色日克墩村修建3公里、流量为流量为0.2m³/s-0.3m³/s的U型板防渗渠(根据地形情况，以设计图为主），其中1小队1.2公里、2小队1.8公里；项目建设费约90万元；前期费约4.5万元；项目总投资约94.5万元，最终价格以审计价为准。</t>
  </si>
  <si>
    <t>交通和运输局</t>
  </si>
  <si>
    <t>农业技术与推广服务中心</t>
  </si>
  <si>
    <t>计划修建6公里防渗流量拟为0.2m³/s-0.4m³/s的U型板防渗渠(根据地形情况，以设计图为主），项目建设费约180万元；前期费约10万元；项目总投资约190万元，最终价格以审计价为准。</t>
  </si>
  <si>
    <t>计划为奥依曼买里村新建24公里防渗渠，其中流量为0.2m³/s-0.4m³/s的U型板防渗渠17公里(根据地形情况，以设计图为主），小计约544万元；流量为0.3m³/s-0.5m³/s的U型板防渗渠(根据地形情况，以设计图为主）7公里，小计约210万元；项目建设费总计754万元，前期费37.7万元。项目总投资791.7万元，最终价格以审计价为准。</t>
  </si>
  <si>
    <t>农牧业机械化发展中心</t>
  </si>
  <si>
    <t>计划为喀拉布拉克村1组修建长1.8公里，设计流量为0.2-0.3m³/s的U型板防渗渠；2组修建长5公里，设计流量为0.2m³/s的U型板防渗渠；7组修建长1.9公里，设计流量为0.1m³/s的防渗渠,300米设计流量为0.5m³/s的U型板防渗渠（根据地形实际情况设计为准），需投资约225万元，前期费约18万元；项目总投资243万元。</t>
  </si>
  <si>
    <t>项目计划为切克曼坎儿孜村1组、2组、3组修建长度5公里，流量为0.2—0.3m³/s的U型板防渗渠（根据地形实际情况设计为准），共需投资约125万元；前期费约10万；项目总投资约135万元。</t>
  </si>
  <si>
    <t>项目计划为萨依吐格曼村修建长度10公里，设计流量为0.1—0.3m³/s的U型板防渗渠（根据地形实际情况以设计为准），共需投资约240万元；前期费约19.2万；项目总投资约259.2万元。</t>
  </si>
  <si>
    <t>项目计划为硝尔村修建长度4公里，设计流量为0.1—0.3m³/s的U型板防渗渠（根据地形实际情况设计为准），共需约80万元；前期费约6.4万；项目总投资约86.4万元。</t>
  </si>
  <si>
    <t>项目计划为喀拉阿什村2组、3组、4组修建长10公里、流量为0.2—0.4m³/s的U型板防渗渠（根据地形实际情况，以设计为准），预计共需约300万元，前期费24万，项目总投资约324万。</t>
  </si>
  <si>
    <t>项目计划为巴格万村修建长4公里、流量为0.2—0.3m³/s的U型板防渗渠（根据地形实际情况，以设计为准），预计共需约100万元；前期费约8万；项目总投资约108万元。</t>
  </si>
  <si>
    <t>自然资源局</t>
  </si>
  <si>
    <t>伊拉湖镇伊拉湖村防渗渠建设项目</t>
  </si>
  <si>
    <t>计划新建4公里防渗渠，流量为0.2m³/s至0.4m³/s的U型板防渗渠，（根据地形实际情况，以设计为准），计划投资108万元，前期费12万元；总投资120万元。</t>
  </si>
  <si>
    <t>伊拉湖镇郭若村人居环境提升项目</t>
  </si>
  <si>
    <t>佳通运输局</t>
  </si>
  <si>
    <r>
      <rPr>
        <sz val="14"/>
        <rFont val="宋体"/>
        <charset val="134"/>
      </rPr>
      <t>项目实施后,将全面提升郭若村机井使用效率，避免因设备损坏影响农田灌溉，并切实消除机井设备用电安全风险隐患，促进村民增产增收</t>
    </r>
    <r>
      <rPr>
        <sz val="14"/>
        <color rgb="FFFF0000"/>
        <rFont val="宋体"/>
        <charset val="134"/>
      </rPr>
      <t>。</t>
    </r>
  </si>
  <si>
    <t>伊拉湖镇阿克塔格村防渗渠建设项目</t>
  </si>
  <si>
    <t>计划在2小队修建长约1.4公里，流量为0.2m³/s-0.4m³/s的U型板防渗渠（根据地形实际情况，以设计为准）。需投资38万元，前期费4万元，总投资42万元。</t>
  </si>
  <si>
    <t>计划对伊拉湖镇辖区3000亩杏树进行五次飞防，总计资金11.6万元。</t>
  </si>
  <si>
    <t>博斯坦镇博孜尤勒贡村防渗渠建设项目</t>
  </si>
  <si>
    <t>计划为博孜尤勒贡村修建长度为3.4公里、流量为0.2-0.4m³/s的U型板防渗渠（根据地形实际情况，以设计为准），投资金额约为136万元；前期费约为10万元。项目总投资146万元，最终价格以审计价格为准。</t>
  </si>
  <si>
    <t>博斯坦镇伯日布拉克村防渗渠建设项目</t>
  </si>
  <si>
    <t>计划为伯日布拉克村修建5.2公里的U型板防渗渠，其中：1）修建2.6公里、流量为0.2-0.4m³/s的浆砌石结构防渗渠（根据地形实际情况，以设计为准），计划投资约为104万元；2）伯日布拉克村主干道两边扩建2.6公里U型结构防渗渠（根据地形实际情况，以设计为准），计划投资约为104万元；前期费用约为20万元。项目总投资约228万元，最终价格以审计决算价格为准。</t>
  </si>
  <si>
    <t>博斯坦镇博斯坦村防渗渠建设项目</t>
  </si>
  <si>
    <t>计划对博斯坦村5公里水渠进行翻修，设计流量为0.2-0.4m³/秒的U型板防渗渠（根据地形实际情况，以设计为准），投入资金约为200万元；前期费约20万元。项目总投资约220万元，最终价格以审计价格为准。</t>
  </si>
  <si>
    <t>博斯坦镇琼帕依扎村防渗渠建设项目</t>
  </si>
  <si>
    <t>计划对琼帕依扎村原修建3.5公里的防渗渠进行翻修，流量达到0.2-0.4m³/秒的U型板防渗渠（根据地形实际情况，以设计为准），投资金额约为140万元；前期费约15万元；项目总投资约155万元，最终价格以审计价格为准。</t>
  </si>
  <si>
    <t>网信办</t>
  </si>
  <si>
    <t>计划在克尔碱村修建3公里流量为（0.2m³/s-0.4m³/s）的U型板防渗渠防渗渠（根据地形情况，以设计为主），需投资约81万元，前期费约9万元；项目总投资90万元。</t>
  </si>
  <si>
    <t>将240亩村集体土地建设为数字化高标准农田。其中更新机电井1座约30万元、更换低压管道约15万元、建设气象站2个约5万元、智能化开关设施约5万元、水肥检测设备约5万元、远程监控约5万元、远程传输和软件设施约5万元、节水水肥一体化设施约20万元（包括水池）；项目管理费9万元。</t>
  </si>
  <si>
    <t>统战部</t>
  </si>
  <si>
    <t>教育局</t>
  </si>
  <si>
    <t>计划为2024年度扶贫小额信贷进行贴息补助，预计资金200万元。最终金额以实际发生量为准。</t>
  </si>
  <si>
    <t>农信社</t>
  </si>
  <si>
    <t>乡村振兴局</t>
  </si>
  <si>
    <t>填报单位（盖章）：  托克逊县乡村振兴局                                                                                                   填报日期： 2023 年 10 月19日</t>
  </si>
  <si>
    <t>夏镇布拉克贝希村U型板结构防渗渠建设项目</t>
  </si>
  <si>
    <t>计划完善色日克吉勒尕村六七条田瓜果交易市场附属设施，在原有的基础上修建长500米、宽8米的混凝土场地；在硬化后的场地上面搭建10个长40米，宽8米的防晒棚，同时在旁边的集体土地中建造一座180平米的办公用房约138万元；地磅2个约10万元、一座公共厕所约5万元，每10米安装一个太阳灯，40个太阳灯约1.2万元，冷库4座每座80平米，高度6米，320平米约150万元；项目建设费约504.2万元。前期费约25.21万元。项目总投资约529.41万元，最终价格以审计价为准。</t>
  </si>
  <si>
    <t>夏镇喀格恰克村人行道建设项目</t>
  </si>
  <si>
    <t>一是建成韭菜大棚后承包出去可以壮大村集体收入10万元；二是建成标准化新型韭菜大棚可以辐射周边农户，提高村民的收入。三是项目将改善当地农民的生活环境，提高农民的生活水平，促进社会稳定。四是带动本村产业发展，形成规模化种植。</t>
  </si>
  <si>
    <t>夏镇铁提尔村节水灌溉建设项目</t>
  </si>
  <si>
    <t>在夏镇铁提尔村1组—4组火烧铺地块1300亩耕地建设节水灌溉项目，建设4个水池，水泵、变压器、滴灌设备、滴灌带、肥料一体化设备等配套设施，平均每亩地投资2500元，项目建设费约325万元；前期费约16.25万元；项目总投资约341.25万元，最终价格以审计价为准。</t>
  </si>
  <si>
    <t>对色日克墩村建设的50座大棚进行基础设施修复，建设配套设施，每个大棚修缮平均需要资金预计约3.6万元。建设内容：维修购买大棚棉被、封口膜、大棚膜、铁丝、翻修后坡、墙体保温、平整前沿平台、卷帘机、滴灌带、主管、倒顺开关、防虫网、水池、配电箱、电动机、水肥一体机以及人工等设施，根据每个大棚损坏程度不同进行修缮，项目建设费约180万元、前期费约9万元，项目总投资约189万元，最终价格以审计价为准。</t>
  </si>
  <si>
    <t>一是项目覆盖夏镇辖区内农户3266户11872人，其中一般户2956户10771人，脱贫户251户907人，三类户39户134人，低保户20户60人。一是经济效益：采取统防统治的方式，实施飞防项目，能够对夏镇杏树进行统一飞防，减少病虫害对林果产量及品质的影响。二是社会效益：通过科学、统一管理和实施，从而带动群众科学种植，发展特色种植业。三是生态效益：通过实施飞防项目，减少化学农药使用量，有助于改善环境和产品质量，保障杏产业的健康发展。</t>
  </si>
  <si>
    <t>计划为奥依曼买里村第三、四、五、七村民小组修建长4公里、宽6米的产业道路，土路平完以后倒戈壁料10公分，小计约72万元 ，涵洞10个，投资约1.5万元，项目建设费73.5万元；前期费3.7万元。项目总投资77.2万元，最终价格以审计价为准。</t>
  </si>
  <si>
    <t>TKX00201</t>
  </si>
  <si>
    <t>TKX00202</t>
  </si>
  <si>
    <t>计划为南湖村第1、3，4，5村民小组和黑墩产业道路铺设长6公里，宽4-6米的沥青路面，项目建设费约360万元；前期费约18万元；项目总投资约378万元，最终价格以审计价为准。</t>
  </si>
  <si>
    <t>TKX00203</t>
  </si>
  <si>
    <t>TKX00204</t>
  </si>
  <si>
    <t>TKX00205</t>
  </si>
  <si>
    <t>TKX00206</t>
  </si>
  <si>
    <t>TKX00207</t>
  </si>
  <si>
    <t>TKX00208</t>
  </si>
  <si>
    <t>TKX00209</t>
  </si>
  <si>
    <t>TKX00210</t>
  </si>
  <si>
    <t>供电公司</t>
  </si>
  <si>
    <t>TKX00211</t>
  </si>
  <si>
    <t>TKX00212</t>
  </si>
  <si>
    <t>计划为夏镇铁提尔村建设村庄道路23.36公里，其中宽5米的沥青路20.54公里，宽8米的沥青路2.82公里；项目建设费约1514.4万元，前期费75.72万元，项目总申请投资1590.12万元，最终价格以审计价为准。</t>
  </si>
  <si>
    <t>TKX00213</t>
  </si>
  <si>
    <t>TKX00214</t>
  </si>
  <si>
    <t>TKX00215</t>
  </si>
  <si>
    <t>TKX00216</t>
  </si>
  <si>
    <t>计划为喀拉苏村修建18公里流量为0.2m³/s-0.4m³/s的防渗渠(根据地形情况，以设计图为主），其中1小队6公里、2小队5公里、3小队3公里、4小队1公里、5小队3公里，项目建设费约576万元；前期费约28.8万元；项目总投资约604.8万元，最终价格以审计价为准。</t>
  </si>
  <si>
    <t>一是项目的实施覆盖喀拉苏村农户537户2090人，其中脱贫户178户744人，三类户6户14人。二是可以实现节水灌溉，有效改善2500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可节省5万立方米的水。</t>
  </si>
  <si>
    <t>夏镇色日克吉勒尕村防渗渠建设项目</t>
  </si>
  <si>
    <t>计划为色日克吉勒尕村修建26.6公里、流量为0.2m³/s-0.4m³/s的防渗渠(根据地形情况，以设计图为主），其中1小队3公里；2小队3.9公里；3小队2.4公里；4小队10.5公里；5小队5.6公里；6小队1.2公里，项目建设费约851.2万元；前期费约42.56万元；项目总投资约893.76万元，最终价格以审计价为准。</t>
  </si>
  <si>
    <t>一是项目的实施覆盖色日克吉勒尕村农户646户2421人，其中脱贫户7户23人，三类户4户11人。二是可以实现节水灌溉，有效改善5000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可节省10万立方米的水。</t>
  </si>
  <si>
    <t>计划为工尚村新建33.5公里防渗渠，其中流量为0.2m³/s-0.4m³/s的防渗渠8公里(根据地形情况，以设计图为主）；流量为0.4m³/s-0.6m³/s的防渗渠(根据地形情况，以设计图为主）25.5公里，其中1小队5公里、2小队11公里、3小队2.7公里、4小队8公里、5小队2.3公里、6小队4.5公里；项目建设费约1225万元。前期费约61.25万元。项目总投资约1286.25万元。</t>
  </si>
  <si>
    <t>一是项目的实施覆盖工尚村农户665户2438人，其中脱贫户80户276人，三类户4户10人。二是可以实现节水灌溉，有效改善8475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可节省16.95万立方米的水。</t>
  </si>
  <si>
    <t>756</t>
  </si>
  <si>
    <t>项目的实施覆盖群众883户2570人，其中脱贫户23户83人，三类户8户27人。一是改善喀拉布拉克村人居环境，让村民养成良好的生活习惯，同时消除因垃圾乱堆乱放带来的火灾隐患。二是进一步改善喀拉布拉克村的人居环境质量，美化环境，提升村容村貌，加快美丽乡村建设步伐，解决全村883户的垃圾收集，三是进一步完善环境卫生治理能力，加快城乡融合步伐，为乡村振兴建提供基础保障。</t>
  </si>
  <si>
    <t>为进一步改善奥依曼布拉克村人居环境，项目计划对阳光沙疗驿站主巷道长2公里、宽2米的人行道进行水泥硬化，共需约48万元；前期费约3.84万元，项目总投资48万元。</t>
  </si>
  <si>
    <t>51.84</t>
  </si>
  <si>
    <t>一是该项目覆盖群众645户2253人，其中脱贫户16户37人。二是方便群众出行和行车安全，进一步改善农户出行条件，改善村民生活质量，提高夜间照明条件。三是可减少常规能源消耗，进一步完善河东村农村道路照明条件，方便辖区群众生活，提升夜间安全系数，防止夜间突发事件，将发挥重要的作用。</t>
  </si>
  <si>
    <t>项目计划为开斯克尔村9组铺设长2公里、宽6米的道路沥青路面，共需约132万元；前期费约11万元；项目总投资约143万元。</t>
  </si>
  <si>
    <t>该项目覆盖群众617户1755人，其中脱贫户22户65人、三类户2户8人。通过该项目的实施，进一步改善了切克曼坎儿孜村人居环境，缓解了环卫工人压力，也解决村垃圾乱倒无人清理，垃圾、污水清运不便问题，有效提升切克曼坎儿孜村环境卫生和综合治理服务能力，加快城乡融合步伐，为乡村振兴建设提供基础条件。</t>
  </si>
  <si>
    <t>该项目覆盖群众617户1755人，其中脱贫户22户65人、三类户2户8人。通过项目的实施，可以用于除尘、绿化环境，紧急时刻还可以当做消防车使用，在提升环境卫生和消防方面有着重要作用。</t>
  </si>
  <si>
    <t>该项目覆盖群众927户2543人，其中脱贫户24户70人、三类户6户20人。通过项目的实施，进一步改善郭勒布依村人居环境，缓解环卫工人压力，也解决村垃圾乱倒无人清理、垃圾清运不便问题，有效提升郭勒布依村环境卫生和综合治理服务能力，加快城乡融合步伐，为乡村振兴建设提供基础条件。</t>
  </si>
  <si>
    <t>该项目覆盖群众927户2543人，其中脱贫户24户70人、三类户6户20人。一是项目的实施可以推动村庄基础设施的完善和升级，提高村民的生活品质。二是改善村民生活质量，提高夜间照明条件。三是将进一步改善农户出行条件，完善郭勒布依村道路照明条件，方便辖区群众生活，提升夜间安全系数，防止夜间突发事件，将发挥重要的作用。加快美丽乡村建设和人居环境整治进度。四是可减少常规能源消耗。项目兼顾社会、生态效益，提高群众生活水平及改善环境质量。</t>
  </si>
  <si>
    <t>该项目覆盖群众349户1175人，其中脱贫户19户58人。一是项目的实施可以推动村庄基础设施的完善和升级，提高村民的生活品质。二是改善村民生活质量，提高夜间照明条件。三是将进一步改善农户出行条件，完善郭勒布依村道路照明条件，方便辖区群众生活，提升夜间安全系数，防止夜间突发事件，将发挥重要的作用。加快美丽乡村建设和人居环境整治进度。四是可减少常规能源消耗。项目兼顾社会、生态效益，提高群众生活水平及改善环境质量。</t>
  </si>
  <si>
    <t>为进一步改善巴格万村人居环境，项目计划对二小队长3.55公里、宽3米的人行道进行水泥硬化，预计投资130万元；前期费约10.4万元，项目总投资约140.4万元。</t>
  </si>
  <si>
    <t>通过项目的实施，一是有效改善郭勒布依乡18317人5443户农户，其中脱贫户328户992人，三类户39户137人口的农业收入。二是持续巩固和发展郭勒布依乡杏子产业，有效对害虫的防治，提高郭勒布依乡25000余亩杏子产量，进一增加种植户的收入。三是通过项目的实施能带动群众发展杏树产业来增加收入打好基础。四是能够带动种植户的发展生产积极性，走上标准化种植的高效益道路。</t>
  </si>
  <si>
    <t>一是为当地的脱贫户和三类户提供就业机会，拓宽收入来源，改善生活状况。二是促进村（社区）的凝聚力和社会稳定，通过提供就业机会，当地居民可以更好地融入村（社区），增加对村（社区）的认同感和归属感。三是通过提供就业机会，可以改善当地居民的生活环境，提高群众的生活质量。</t>
  </si>
  <si>
    <t>石榴籽社区</t>
  </si>
  <si>
    <t>项目计划对郭勒布依乡13个村（社区）进行整体村庄规划，项目总投资约300万元。</t>
  </si>
  <si>
    <t>300</t>
  </si>
  <si>
    <t>TKX00217</t>
  </si>
  <si>
    <t>20</t>
  </si>
  <si>
    <t>TKX00218</t>
  </si>
  <si>
    <t>TKX00219</t>
  </si>
  <si>
    <t>项目计划硬化游客服务中心区域、停车场、集中餐饮区；新建木栈道及廊架一座；建设沙疗养生区、原木凉亭5座、厕所3座及其他配套附属设施等（以设计为准），项目总投资约2000万元。</t>
  </si>
  <si>
    <t>文旅局</t>
  </si>
  <si>
    <t>TKX00220</t>
  </si>
  <si>
    <t>TKX00221</t>
  </si>
  <si>
    <t>TKX00222</t>
  </si>
  <si>
    <t>TKX00223</t>
  </si>
  <si>
    <t>TKX00224</t>
  </si>
  <si>
    <t>TKX00225</t>
  </si>
  <si>
    <t>TKX00226</t>
  </si>
  <si>
    <t>TKX00227</t>
  </si>
  <si>
    <t>TKX00228</t>
  </si>
  <si>
    <t>TKX00229</t>
  </si>
  <si>
    <t>TKX00230</t>
  </si>
  <si>
    <t>TKX00231</t>
  </si>
  <si>
    <t>TKX00232</t>
  </si>
  <si>
    <t>TKX00233</t>
  </si>
  <si>
    <t>TKX00234</t>
  </si>
  <si>
    <t>TKX00235</t>
  </si>
  <si>
    <t>TKX00236</t>
  </si>
  <si>
    <t>TKX00237</t>
  </si>
  <si>
    <t>TKX00238</t>
  </si>
  <si>
    <t>TKX00239</t>
  </si>
  <si>
    <t>TKX00240</t>
  </si>
  <si>
    <t>通过该项目的实施，让社区239户662人各族群众在红色文化长廊中感悟先辈精神，汲取奋进力量，探索信仰之源，同时也可吸引游客到此处打卡。</t>
  </si>
  <si>
    <t>TKX00241</t>
  </si>
  <si>
    <t>TKX00242</t>
  </si>
  <si>
    <t>郭勒布依乡石榴籽社区挖掘机、铲车采购项目</t>
  </si>
  <si>
    <t>计划为石榴籽社区购买挖掘机一辆，预计投资65万元；购置一辆铲车（含铲车配套机械费），预计投资50万元；项目总投资约115万元。</t>
  </si>
  <si>
    <t>TKX00243</t>
  </si>
  <si>
    <t>TKX00245</t>
  </si>
  <si>
    <r>
      <rPr>
        <sz val="14"/>
        <rFont val="宋体"/>
        <charset val="134"/>
      </rPr>
      <t>项目计划在郭勒布依乡建设约250平方米的厂房一座及配套附属设施等，约500万元；</t>
    </r>
    <r>
      <rPr>
        <sz val="14"/>
        <color theme="1"/>
        <rFont val="宋体"/>
        <charset val="134"/>
      </rPr>
      <t>前期费约40万元；项目总资金约540万元。</t>
    </r>
  </si>
  <si>
    <t>项目实施后，可将厂房对外出租来进一步拓宽经济渠道，为郭勒布依乡政府提高行政综合治理能力奠定经济基础。二是通过厂房租赁，每年租赁租金10万元。</t>
  </si>
  <si>
    <t>TKX00246</t>
  </si>
  <si>
    <r>
      <rPr>
        <sz val="11"/>
        <rFont val="宋体"/>
        <charset val="134"/>
      </rPr>
      <t>项目实施后,将全面提升郭若村机井使用效率，避免因设备损坏影响农田灌溉，并切实消除机井设备用电安全风险隐患，促进村民增产增收</t>
    </r>
    <r>
      <rPr>
        <sz val="11"/>
        <color rgb="FFFF0000"/>
        <rFont val="宋体"/>
        <charset val="134"/>
      </rPr>
      <t>。</t>
    </r>
  </si>
  <si>
    <t>TKX00248</t>
  </si>
  <si>
    <t>TKX00249</t>
  </si>
  <si>
    <t>TKX00250</t>
  </si>
  <si>
    <t>TKX00251</t>
  </si>
  <si>
    <t>TKX00252</t>
  </si>
  <si>
    <t>TKX00253</t>
  </si>
  <si>
    <t>TKX00254</t>
  </si>
  <si>
    <t>为辖区81户脱贫人口、监测对象共420.8亩哈密瓜进行补助,补助条件为年人均收入低于1.2万元以下种植户最高总享受补助不超过5000元；年人均收入高于1.2万元种植户总享受补助不超过3000元，每亩地补助1000元，补助主要用于化肥、种子、地膜的采购。总资金28.18万元。</t>
  </si>
  <si>
    <t>一是激励辖区81户脱贫人口、监测对象从事特色种植业的热情。二是通过实用技术的培训提高群众从事科学种植业的热情。三是有效增加81户的家庭收入。</t>
  </si>
  <si>
    <t>一是通过统防统治有效遏制病虫害的蔓延，提升哈密瓜品质，增加农牧民收入。二是激励辖区1200余户（其中脱贫人口、监测对象81户）从事特色种植业的热情。三是通过实用技术的培训提高群众从事科学种植业的热情。</t>
  </si>
  <si>
    <t>一是通过项目的实施持续巩固和发展博斯坦镇辖区红枣种植户3314户（其中脱贫人口、监测对象134户（暂定））的红枣产业。二是通过项目的实施，提升群众发展特色林果业的积极性。三是有效提高红枣亩产量，进一步增加种植户的收入。四是通过实施飞防项目，减少化学农药使用量，有助于改善环境和产品质量，保障红枣产业的健康发展。</t>
  </si>
  <si>
    <t>一是采取统防统治的方式，实施飞防项目，能够对博斯坦镇辖区杏树进行全覆盖杀虫，减少病虫害对林果产量及品质的影响，从而带动农户增产增收。二是通过科学、统一管理和实施，有效提升产品附加值，从而带动500余户（其中脱贫人口、监测对象19户）群众科学种植，发展特色种植业。三是通过实施飞防项目，减少化学农药使用量，有助于改善环境和产品质量，保障杏子产业的健康发展。</t>
  </si>
  <si>
    <t>一是改善村基础设施面貌，优化群众出行环境，提升群众生活质量，满足辖区2424户8517名（其中脱贫人口、监测对象113户319人）群众出行需求。二是通过改善道路交通基础设施条件，有利于乡村环境卫生整治，促进辖区经济发展和现代化建设。三是提升农产品运输条件和能力。</t>
  </si>
  <si>
    <t>计划为博孜尤勒贡村修建长度为3.4公里、流量为0.2-0.4m³/s的U型板防渗渠（根据地形实际情况，以设计为准），投资金额约为136万元；前期费约为14万元。项目总投资150万元，最终价格以审计价格为准。</t>
  </si>
  <si>
    <t>一是该项目的建成能够惠及博孜尤勒贡村200户530人450亩农田（其中脱贫人口9户26人）。二是可以为项目区节约农业生产用水，提高水资源利用率。三是鼓励项目区困难群众参加项目建设，获取劳务报酬实现困难农牧民增收。四是提升受益村基础设施条件，有利于提高群众的幸福感，满意度。</t>
  </si>
  <si>
    <t>一是通过项目的实施能有效提升村容村貌，美化环境，提升732户2591人（其中脱贫人口、监测对象40户135人）的生活环境质量。二是有效消除火灾隐患，一定程度保障人民群众生命、财产安全。</t>
  </si>
  <si>
    <t>博斯坦镇博孜尤勒贡村道路翻修项目</t>
  </si>
  <si>
    <t>对博孜尤勒贡村1.82公里的老旧农村道路进行翻修（铺设沥青路），项目总投资约128万元（含前期费约12.6万元；）最终价格以审计价格为准。</t>
  </si>
  <si>
    <t>一是改善村基础设施面貌，优化群众出行环境，提升群众生活质量，满足辖区732户2591名（其中脱贫人口、监测对象40户135人）群众出行需求。二是通过改善道路交通基础设施建设状况，有利于乡村环境卫生整治，促进博孜尤勒贡村经济发展和现代化建设。三是提升农产品运输条件和能力。</t>
  </si>
  <si>
    <t>计划在博孜尤勒贡村主干道两旁新建1.5公里长、3米宽的人行道，项目总投资约85.5万元（含前期费约8.5万元），最终价格以审计价格为准。</t>
  </si>
  <si>
    <t>一是通过项目的实施能进一步提升从容村貌。二是通过改善辖区732户2591人（其中脱贫人口、监测对象40户135人）群众生活条件，提高群众的幸福感、满意度。三是有利于活跃摆摊经济，拓宽群众增收渠道。</t>
  </si>
  <si>
    <t>博斯坦镇硝尔坎儿孜村道路翻修项目</t>
  </si>
  <si>
    <t>对硝儿坎儿孜村1.325公里的老旧农村道路进行翻修（沥青路），计划投资金约为84万元。项目总投资约92.75万元（含前期费约9万）万元，最终价格以审计价格为准。</t>
  </si>
  <si>
    <t>一是改善村基础设施面貌，优化群众出行环境，提升群众生活质量，满足辖区565户2172名（其中脱贫人口、监测对象16户55人）群众出行需求。二是通过改善道路交通基础设施条件，有利于乡村环境卫生整治，促进硝儿坎儿孜村经济发展和现代化建设。三是提升农产品运输条件和能力。</t>
  </si>
  <si>
    <t>一是有效提辖区565户2172人（其中脱贫人口、监测对象16户55人）村民出行安全。二是进一步提升村容村貌提高群众的幸福感、满意度。三是有效遏制夜间出行安全隐患。四是活跃夜间经济，带动本地经济发展。五是充分利用太阳能，降低传统能源消耗。</t>
  </si>
  <si>
    <t>博斯坦镇伯日布拉克村道路翻修项目</t>
  </si>
  <si>
    <t>对伯日布拉克村2.2公里的老旧农村道路进行翻修（铺设沥青路），计划投资金额为154万元（含前期费约15万元）；最终价格以审计价格为准。</t>
  </si>
  <si>
    <t>一是改善村基础设施面貌，优化群众出行环境，提升群众生活质量，满足辖区959户3178名（其中脱贫人口、监测对象32户102人）群众出行需求，通过改善道路交通基础设施条件，有利于乡村环境卫生整治，促进伯日布拉克村经济发展和现代化建设。三是提升农产品运输条件和能力。</t>
  </si>
  <si>
    <t>一是有效提辖区959户2591人（其中脱贫人口、监测对象31户78人）村民出行安全。二是进一步提升村容村貌，提高群众的幸福感、满意度。三是有效减少夜间出行安全隐患。四是便利活跃夜间经济。活跃夜间经济，带动本地经济发展。五是充分利用太阳能，降低传统能源消耗。</t>
  </si>
  <si>
    <t>计划为伯日布拉克村修建5.2公里的U型板防渗渠，其中：1）修建2.6公里、流量为0.2-0.4m³/s的浆砌石结构防渗渠（根据地形实际情况，以设计为准），计划投资约为104万元；2）伯日布拉克村主干道两边扩建2.6公里U型结构防渗渠（根据地形实际情况，以设计为准），计划投资约为104万元；项目总投资约228万元（含前期费用约为20万元）最终价格以审计决算价格为准。</t>
  </si>
  <si>
    <t>改善村垃圾处理能力，优化村容村貌，提升群众生活质量及水平，满足辖区565户1839名（其中脱贫人口、监测对象31户84人）垃圾处理需求，有利于长安村环境改善，促进长安村村容村貌整治。</t>
  </si>
  <si>
    <t>博斯坦镇长安村道路翻修项目</t>
  </si>
  <si>
    <t>计划对长安村1.3公里的农村老旧道路进行翻修（铺设沥青路），计划投资金额为91万元（含前期费约9万元）。最终价格以审计价格为准。</t>
  </si>
  <si>
    <t>一是改善村基础设施面貌，优化群众出行环境，提升群众生活质量，满足辖区565户1839名（其中脱贫人口、监测对象31户84人）群众出行需求，通过改善道路交通基础设施条件，有利于乡村环境卫生整治，促进长安村经济发展和现代化建设。三是提升农产品运输条件和能力，推动农木业产业发展。</t>
  </si>
  <si>
    <t>计划对博斯坦村5公里水渠进行翻修，设计流量为0.2-0.4m³/秒的防渗渠（根据地形实际情况，以设计为准）。项目总投资约220万（含前期费约20万元）元，最终价格以审计价格为准。</t>
  </si>
  <si>
    <t>一是项目建设惠及该村467户1532名（其中脱贫人口、监测对象33户99人）农户3470亩农田，可以为项目区节约农业生产用水，每亩地可节约浇水费用，提高水的利用率。二是改善农牧业生产条件，有效利用现有水资源的一项重要措施，对农民扩大农业生产规模，增加农业收入将起到推动作用，可为农村经济发展和农民增收奠定坚实的基础。</t>
  </si>
  <si>
    <t>博斯坦镇博斯坦村道路翻修项目</t>
  </si>
  <si>
    <t>计划对博斯坦村1.58公里的老旧农村道路进行翻修（铺设沥青），项目总投资约110.6万元（含前期费约10.6万元）最终价格以审计价格为准。</t>
  </si>
  <si>
    <t>一是改善村基础设施面貌，优化群众出行环境，提升群众生活质量，满足辖区834户2950名（其中脱贫人口、监测对象33户97人）群众出行需求，通过改善道路交通基础设施条件，有利于乡村环境卫生整治，促进长安村经济发展和现代化建设。二是提升农产品运输条件和能力。</t>
  </si>
  <si>
    <t>一是有效保障834户2950人（其中脱贫人口、监测对象33户97人）村民出行安全。二是进一步提升村容村貌提高群众的幸福感、满意度。三是有效遏制夜间出行安全隐患。四是便利活跃夜间经济。五是充分利用太阳能，有效降低传统能源消耗。</t>
  </si>
  <si>
    <t>通过项目的实施，进一步改善博斯坦村人居环境，缓解环卫工人压力，也解决村垃圾乱倒无人清理，垃圾、污水清运不便问题，有效提升博斯坦村环境卫生和综合治理服务能力，加快城乡融合步伐，为乡村振兴建设提供基础保障。项目覆盖834户2950人（其中脱贫人口、监测对象33户97人）。</t>
  </si>
  <si>
    <t>申请资金134.96万元，计划采购8立方消防洒水车1辆，单价30万元；采购灯头77个，每个800元，小计6.16万元；6米高路灯380盏，每盏2600元，小计98.8万。最终价格以实际采购价格为准。</t>
  </si>
  <si>
    <t>一是能够改善人居环境和群众生活条件，丰富群夜间娱乐活动，提高辖区470户1747人（其中脱贫人口、监测对象31户98人）群众获得感、幸福感、安全感。二是有效降低火灾安全隐患。三是活跃夜间摆摊经济，为增加农民收入打好基础。</t>
  </si>
  <si>
    <t>博斯坦镇上湖坎儿孜道路翻修项目</t>
  </si>
  <si>
    <t>计划对上湖村2.05公里的老旧农村道路进行翻修，计划投资金额为143.5万元（含前期费约14万元）。最终价格以审计价格为准。</t>
  </si>
  <si>
    <t>一是改善村基础设施面貌，优化群众出行环境，提升群众生活质量，满足辖区470户1747名（其中脱贫人口、监测对象31户98人）群众出行需求，通过改善道路交通基础设施建设状况，有利于乡村环境卫生整治，促进上湖村经济发展和现代化建设。二是提升农产品运输条件和能力。</t>
  </si>
  <si>
    <t>计划为吉格代村街道两边人行道铺设长9公里（单侧）、宽2米的花砖人行道，其中：铺路沿石9公里、铺设人行道18000㎡（花砖）；项目总投资约235万元（含前期费约15万元）。最终价格以审计价格为准。</t>
  </si>
  <si>
    <t>一是改善村基础设施面貌，优化群众出行环境，提升群众生活质量，满足辖区808户2707名（其中脱贫人口、监测对象41户94人）群众出行需求。二是通过改善道路交通基础设施条件，有利于乡村环境卫生整治，促进吉格代村经济发展和现代化建设。</t>
  </si>
  <si>
    <t>计划对琼帕依扎村原修建3.5公里的防渗渠进行翻修，流量达到0.2-0.4m³/秒的U型板防渗渠（根据地形实际情况，以设计为准）；项目总投资约155万元（含前期费约15万元）最终价格以审计价格为准。</t>
  </si>
  <si>
    <t>博斯坦镇琼帕依扎村道路翻修项目</t>
  </si>
  <si>
    <t>计划对琼帕依扎村1.5公里的农村老旧道路进行翻修（铺设沥青），资金约115万元；。项目总投资约127.4万元（含前期费约12.4万元），最终价格以审计价格为准。</t>
  </si>
  <si>
    <t>一是改善村基础设施面貌，优化群众出行环境，提升群众生活质量，满足辖区296户1035人（其中脱贫人口、监测对象13户43人）群众出行需求，通过改善道路交通基础设施条件，有利于乡村环境卫生整治，促进经济发展和现代化建设。二是提升农产品运输条件和能力。</t>
  </si>
  <si>
    <t>一是有效改善辖区296户1035人（其中脱贫人口、监测对象13户43人）村民出行条件。二是进一步提升村容村貌提高群众的幸福感、满意度。三是有效降低夜间出行隐患。四是活跃夜间经济，推动夜间经济发展。五是充分利用太阳能，降低传统能源的消耗。</t>
  </si>
  <si>
    <t>博斯坦镇李孟坎儿村道路翻修项目</t>
  </si>
  <si>
    <t>计划对李孟坎儿孜村2.2公里的老旧农村道路进行翻修（铺设沥青路），计划投资金额为140万元；项目总投资约154万元（含前期费约14万元），最终价格以审计价格为准。</t>
  </si>
  <si>
    <t>一是改善村基础设施面貌，优化群众出行环境，提升群众生活质量，满足辖区555户1981人（其中脱贫人口、监测对象17户50人）群众出行需求。二是通过改善道路交通基础设施条件，促进李孟坎儿孜村经济发展和现代化建设。三是提升农产品运输条件和能力。</t>
  </si>
  <si>
    <t>一是改善村基础设施面貌，提升群众生活质量，满足辖区555户1981人（其中脱贫人口、监测对象17户50人）群众生活垃圾有效处理需求。二是利于乡村环境卫生整治，促进李孟坎儿孜村经济发展和现代化建设。</t>
  </si>
  <si>
    <t>建设博斯坦镇数字乡村建设平台，资金用于建设平台、服务费、采购智慧大屏、云端等相关设备。总投资约90万元。</t>
  </si>
  <si>
    <t>TKX00255</t>
  </si>
  <si>
    <t>一是挖掘机主要用于人居环境整治工作当中清理残垣断壁及垃圾，降低村委会租用大型机械费用，改善辖区732户2591（其中脱贫人口、监测对象40户133人）人的居住环境。二是通过租赁有效壮大村集体经济。</t>
  </si>
  <si>
    <t>TKX00256</t>
  </si>
  <si>
    <t>项目惠及辖区杏子种植196户386人（其中脱贫户22户、三类户3户）1450亩杏树地。一是经济效益：采取统防统治的方式，实施飞防项目，能够对克尔碱镇杏树进行全覆盖杀虫，减少病虫害对林果产量及品质的影响 二是社会效益：通过科学、统一管理和实施，有效提升产品附加值，从而带动群众科学种植，发展特色种植业。三是生态效益：通过实施该项目统一飞防，减少化学农药使用量，有助于改善产品质量，保障杏产业的健康发展。</t>
  </si>
  <si>
    <t>TKX00257</t>
  </si>
  <si>
    <t>计划为通沟村采购装配式民宿20套，新建配套水电管网、步道、化粪池、灯、附属房（集成房）等。装配式民宿每套单价约14万元，需投资约270万元，前期费约30万元；项目总投资300万元。</t>
  </si>
  <si>
    <t>TKX00258</t>
  </si>
  <si>
    <t>计划在通沟村新建14公里流量为（0.2m³/s-0.4m³/s）的U型板防渗渠道，（根据地形情况，以设计图为主），其中1组长度11.5公里；2组长度为2.5公里，需投资约315万元，前期费约35万元；项目总投资350万元。</t>
  </si>
  <si>
    <t>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惠及1组74户220人耕地618.9亩，2组75户193人耕地610.9亩。三是项目实施过程中农户参与劳动，提高劳务收入，为群众稳步增收奠定坚实的基础。（项目惠及149户413人，其中：脱贫户17户62人）</t>
  </si>
  <si>
    <t>TKX00259</t>
  </si>
  <si>
    <t>TKX00260</t>
  </si>
  <si>
    <t>TKX00261</t>
  </si>
  <si>
    <t>克尔碱镇英阿瓦提村防渗渠建设项目</t>
  </si>
  <si>
    <t>计划在英阿瓦提村修建11.5公里0.2-0.4m³/秒的U型板防渗渠道，配套管涵、闸门等设施，需投资约162万元，前期费约18万元；项目总投资180万元。</t>
  </si>
  <si>
    <t>TKX00263</t>
  </si>
  <si>
    <t>TKX00264</t>
  </si>
  <si>
    <t>TKX00266</t>
  </si>
  <si>
    <t>克尔碱镇堆煤厂建设项目</t>
  </si>
  <si>
    <t>克尔碱村周边煤矿产业丰富，通过堆煤厂的建设可以提供合理库存，利于生产的持续和稳定，有效节省煤矿产区车辆拥堵的问题，同时还能进一步壮大乡镇集体经济。(项目惠及克尔碱村530户1194人,其中：脱贫户30户68人 三类户4户12人)</t>
  </si>
  <si>
    <t>本村15户农用地，面积为300亩，因常年灌溉、管理等问题现变成荒地，现改造该灌溉低压管道后，集体承包，增加15户村民收入，总长度5400米，共需资金约50万元；项目前期费用约5万元。项目总资金约55万元。</t>
  </si>
  <si>
    <t>新建5.5公里排水管网，150吨农村污水处理站及配套设施，共需资金约550万元；项目前期费用约30万元；项目总资金约580万元。</t>
  </si>
  <si>
    <t>铺设自来水主管网40公里，约320万元；修建加压储水池3个，约90万元；项目前期费约41万元。</t>
  </si>
  <si>
    <t>一是能够提升农业机械化水平，提高农业生产效率，促进农业产业发展，带动本地近3万亩棉花产业的发展。直接受益群众达16户34人及120户种植大户。二是壮大村集体经济。该设备采购后，成立农机合作社有效解决本村大型农用机械欠缺问题，通过租赁等形式，每年增加村集体收入约120万元，收益资金主要用于壮大村集体经济和帮扶整户无劳动力家庭。</t>
  </si>
  <si>
    <t>修建道路约4.8公里、2.5米宽绿化带4.8公里，4.8公里浇水管网和路沿石，共需资金约144万元；项目前期费约14万元；项目总资金约158万元。</t>
  </si>
  <si>
    <t>修建长2公里、宽3米的人行道，共约6000平方米面积铺设大理石，共需资金约150万元；项目前期费约15万元；项目总资金约165万元。</t>
  </si>
  <si>
    <t>计划在库米什镇工业园区修建长3公里、宽度6米的沥青道路，共需资金约450万元；项目前期费约45万元。</t>
  </si>
  <si>
    <t>一是能够提升农业机械化水平，提高农业生产效率，促进农业产业发展，带动本地近6万亩棉花产业的发展。直接受益群众达16户34人及120户种植大户。二是壮大村集体经济。该设备采购后，成立农机合作社有效解决本村大型农用机械欠缺问题，通过租赁等形式，每年增加村集体收入约100万元，收益资金主要用于壮大村集体经济和帮扶整户无劳动力家庭。</t>
  </si>
  <si>
    <t>从一戈壁往二戈壁铺设长15公里、宽6米的沥青道路，共需资金2250万元。项目管理费225万元。</t>
  </si>
  <si>
    <t>一是能够提升农业机械化水平，提高农业生产效率，促进农业产业发展，带动本地近2万亩棉花产业的发展。直接受益群众达199户540人，其中脱贫户4户8人。二是壮大村集体经济。该设备采购后，成立农机合作社有效解决本村大型农用机械欠缺问题，通过租赁等形式，每年增加村集体收入约30万元，收益资金主要用于壮大村集体经济和帮扶整户无劳动力家庭。</t>
  </si>
  <si>
    <t>一是项目实施覆盖巴扎尔社区农户924户2662人。其中一般户900户2596人，脱贫户20户51人，三类户4户15人。二是项目完成后，对外租赁运营，年租金1.5万元，提高村集体经济收入。三是积极鼓励脱贫户（监测帮扶对象）参与种植劳动，实现家门口就业，大棚修缮后可吸纳本地农村富余劳动力，提高收入。四是通过修缮大棚可以使农作物在寒冷季节仍能正常生长，提供质量和品质。五是大棚修缮完成后可以对有种植意愿的农户进行培训，提高农户的农业知识和技术水平。六是大棚正式投入使用后，可以通过采摘的形式让更多群众参与，发展农村旅游观光，带动本村产业发展。</t>
  </si>
  <si>
    <t>夏镇环境整治设备采购项目</t>
  </si>
  <si>
    <t>计划为巴扎社区、托台村、大地村各购买垃圾车1辆，共3辆，单价约25万元；项目总投资75万元。</t>
  </si>
  <si>
    <t>夏镇喀拉苏村环境整治设备采购项目</t>
  </si>
  <si>
    <t>计划为喀拉布拉克村1组修建长1.8公里，设计流量为0.2-0.3m³/s的U型板防渗渠；2组修建长5公里，设计流量为0.2m³/s的U型板防渗渠；7组修建长1.9公里，设计流量为0.1m³/s的U型板防渗渠,300米设计流量为0.5m³/s的防渗渠（根据地形实际情况设计为准），需投资约225万元，前期费约18万元；项目总投资243万元。</t>
  </si>
  <si>
    <t>郭勒布依乡喀拉布拉克村环境整治设备项目</t>
  </si>
  <si>
    <t>郭勒布依乡奥依曼布拉克村环境整治设备采购项目</t>
  </si>
  <si>
    <t>郭勒布依乡河东村环境整治设备采购项目</t>
  </si>
  <si>
    <t>郭勒布依乡开斯克尔村环境整治设备采购项目</t>
  </si>
  <si>
    <t>郭勒布依乡郭勒布依村环境整治设备采购项目</t>
  </si>
  <si>
    <t>郭勒布依乡萨依吐格曼村环境整治设备采购项目</t>
  </si>
  <si>
    <t>郭勒布依乡硝尔村环境整治设备采购项目</t>
  </si>
  <si>
    <t>郭勒布依乡喀拉阿什村环境整治设备采购项目</t>
  </si>
  <si>
    <t>郭勒布依乡巴格万村公共照明项目</t>
  </si>
  <si>
    <t>郭勒布依乡巴格万村环境整治设备采购项目</t>
  </si>
  <si>
    <t>郭勒布依乡湘泉社区环境整治设备采购项目</t>
  </si>
  <si>
    <t>郭勒布依乡石榴籽社区环境整治设备采购项目</t>
  </si>
  <si>
    <t>并安装配套排污管道，管道长约2公里，直径60cm，需投资80万元，前期费8万元；总投资88万元。</t>
  </si>
  <si>
    <t>伊拉湖镇郭若村垃圾箱采购项目</t>
  </si>
  <si>
    <t>伊拉湖镇各行政村污水管网建设项目</t>
  </si>
  <si>
    <t>伊拉湖镇污水主管网建设项目</t>
  </si>
  <si>
    <t>博斯坦镇露地哈密瓜“飞防”服务项目</t>
  </si>
  <si>
    <t>博斯坦镇博孜尤勒贡村环境整治设备采购项目</t>
  </si>
  <si>
    <t>博斯坦镇长安村垃圾箱采购项目</t>
  </si>
  <si>
    <t>计划对博斯坦村5公里水渠进行翻修，设计流量为0.2-0.4m³/秒的U型板防渗渠（根据地形实际情况，以设计为准）。项目总投资约220万（含前期费约20万元）元，最终价格以审计价格为准。</t>
  </si>
  <si>
    <t>博斯坦镇博斯坦村环境整治设备采购项目</t>
  </si>
  <si>
    <t>博斯坦镇上湖坎儿孜村环境整治设备采购项目</t>
  </si>
  <si>
    <t>博斯坦镇李孟坎儿孜村环境整治设备采购项目</t>
  </si>
  <si>
    <t>克尔碱镇克尔碱村环境整治设备采购项目</t>
  </si>
  <si>
    <t>计划采购15立方清洗车1辆，需约47万元；8立方吸粪车1辆，需约35万元；8立方垃圾1辆，需约32万元；垃圾箱500个（其中240L垃圾箱300个，每个0.045万元；660L垃圾箱200个，每个0.125万元）；电动保洁车6辆（载重≧800公斤），需约6万元垃圾车1辆195马力、10方配斗，需约20万元；10方垃圾船10个，需约14万元。总计需投资192.5万元。</t>
  </si>
  <si>
    <t>克尔碱镇通沟村环境整治设备采购项目</t>
  </si>
  <si>
    <t>采购垃圾车1辆195马力、10方配斗约20万；10方垃圾船10个，1.4万元/个；总计需投资34万元。</t>
  </si>
  <si>
    <t>库米什镇英博斯坦村环境整治设备采购项目</t>
  </si>
  <si>
    <t>库米什镇柯尔克孜铁米村环境整治设备采购项目</t>
  </si>
  <si>
    <t>托克逊县就业补助项目</t>
  </si>
  <si>
    <t>托克逊县小额信贷贴息</t>
  </si>
  <si>
    <t>托克逊县资产受益项目</t>
  </si>
  <si>
    <t>托克逊县巩固拓展脱贫攻坚成果同乡村振兴暨乡村建设项目入库汇总表</t>
  </si>
  <si>
    <t>填报单位（盖章）：  托克逊县乡村振兴局                                                                                                   填报日期： 2023 年 11月3日</t>
  </si>
  <si>
    <t>产业发展项目</t>
  </si>
  <si>
    <t>TKX0001</t>
  </si>
  <si>
    <t>计划对巴扎尔社区50座闲置大棚进行修缮并对外承租，每座约6万元，项目建设费约300万元；前期费约8.75万元；项目总投资约308.75万元，最终价格以审计价为准。</t>
  </si>
  <si>
    <r>
      <rPr>
        <sz val="14"/>
        <rFont val="宋体"/>
        <charset val="134"/>
      </rPr>
      <t>一是项目实施覆盖巴扎尔社区农户924户2662人。其中一般户900户2596人，脱贫户20户51人，三类户4户15人。二是项目完成后，对外租赁运营，</t>
    </r>
    <r>
      <rPr>
        <sz val="14"/>
        <color rgb="FFFF0000"/>
        <rFont val="宋体"/>
        <charset val="134"/>
      </rPr>
      <t>年租金1.5万元，</t>
    </r>
    <r>
      <rPr>
        <sz val="14"/>
        <rFont val="宋体"/>
        <charset val="134"/>
      </rPr>
      <t>提高村集体经济收入。三是积极鼓励脱贫户（监测帮扶对象）参与种植劳动，实现家门口就业，大棚修缮后可解决2人常年务工，提高收入。四是通过修缮大棚可以使农作物在寒冷季节仍能正常生长，提供质量和品质。五是大棚修缮完成后可以对有种植意愿的农户进行培训，提高农户的农业知识和技术水平。六是大棚正式投入使用后，可以通过采摘的形式让更多群众参与，发展农村旅游观光，带动本村产业发展。</t>
    </r>
  </si>
  <si>
    <t>TKX0002</t>
  </si>
  <si>
    <t>巴扎尔社区为改善农田水利灌溉条件，计划修建3.1公里、流量拟为0.2m³/s-0.4m³/s的U型板结构防渗渠(根据地形情况，以设计图为主），项目建设费约103万元；前期费约10万元；项目共需资金约113万元，最终价格以审计价为准。</t>
  </si>
  <si>
    <t>TKX0003</t>
  </si>
  <si>
    <t>计划为布拉克贝希村修建3.2公里、流量为0.4m³/s-0.6m³/s的防渗渠(根据地形情况，以设计图为主），项目建设费约132万元；前期费约10万元；项目总投资约142万元，最终价格以审计价为准。</t>
  </si>
  <si>
    <t>TKX0004</t>
  </si>
  <si>
    <t>计划为喀拉苏村修建3公里、流量为0.4m³/s-0.6m³/s的防渗渠(根据地形情况，以设计图为主），项目建设费约115万元；前期费约10万元；项目总投资约125万元，最终价格以审计价为准。</t>
  </si>
  <si>
    <t>TKX0005</t>
  </si>
  <si>
    <t>计划在色日克吉勒尕村建设瓜果交易市场1座以及其他附属设施，在原有的基础上修建长500米、宽8米的混凝土场地；在硬化后的场地上面搭建10个长40米，宽8米的防晒棚，同时在旁边的集体土地中建造一座180平米的办公用房约138万元；地磅2个约10万元、一座公共厕所约5万元，每10米安装一个太阳灯，40个太阳灯约1.2万元，冷库4座每座80平米，高度6米，320平米约150万元；项目建设费约504.2万元。前期费约25.21万元。项目总投资约529.41万元，最终价格以审计价为准。</t>
  </si>
  <si>
    <t>TKX0006</t>
  </si>
  <si>
    <t>夏镇铁提尔村晾晒场项目</t>
  </si>
  <si>
    <t>计划在铁提尔村与大地村交接处，建设120亩晾晒场地，进行地面硬化3000平方米，建设400平方米彩钢房作为库房，建设30平方米大门值班室，安装一个100吨地磅，设置一处消防小池子，安装一处电线变压器，全部地面进行平整并铺上沙石料，场地建设面积四周设置一处进出门及围墙等，项目建设费用约100万元，前期费约5万元，总投资约105万元，最终价格以审计价为准。</t>
  </si>
  <si>
    <t>一是项目实施覆盖铁提尔村农户816户3260人。其中脱贫户46户150人，三类户6户16人。二是增加当地就业机会，晾晒场地需要工人，可以创造直接的就业机会，帮助当地的居民增加收入。三是晾晒场地可以方便当地农民晾晒农作物，提高农作物的品质和产量，从而增加农业产值。四是项目的建设将有助于提高村民的生活水平，增加他们的经济收入，改善他们的生活条件，增加村集体经济收入5万元。</t>
  </si>
  <si>
    <t>TKX0007</t>
  </si>
  <si>
    <t>TKX0008</t>
  </si>
  <si>
    <t>计划修建长10公里流量为0.2m³/s-0.4m³/s的U型板结构防渗渠(根据地形情况，以设计图为主），项目建设费约330万元；前期费约15万元；该项目总投345万元，最终价格以审计价为准。</t>
  </si>
  <si>
    <t>TKX0009</t>
  </si>
  <si>
    <t>夏镇对8个行政村老化故障的76个机电井设备进行更换水泵、电缆、钢管等，每套约3万元，小计228万元，修建井房7座，每座约2万元，小计14万元，更换旧的变压器1个，变压器单价约3万元，小计3万元，每个井房到变压器的电线需要更换，更换电线资金120万元，项目建设费365万元、前期费18.25万元，项目总投资383.25万元，最终价格以审计价为准。</t>
  </si>
  <si>
    <t>TKX0010</t>
  </si>
  <si>
    <t>夏镇喀格恰克村新型钢架简易棚建设项目</t>
  </si>
  <si>
    <t>喀格恰克村韭菜种植面积2800亩，是本村主产之一，计划在一个点位30亩村集体承包地建设连栋钢架日光大棚，2万平方，包括棚架建设、铺管道，建设后对外出租种植韭菜，建设总费用约242.5万元；前期费约12.13万元；该项目总投约254.63万元，最终价格以审计价为准。</t>
  </si>
  <si>
    <t>TKX0011</t>
  </si>
  <si>
    <t>计划为巴扎尔社区修建12公里流量为0.2m³/s-0.4m³/s的U型板结构防渗渠(根据地形情况，以设计图为主），其中1小队2公里、2小队2.5公里、3小队2公里、4小队1.5公里、7小队2公里、8小队2公里，项目建设费约384万元；前期费约19.2万元；项目总投资约403.2万元，最终价格以审计价为准。</t>
  </si>
  <si>
    <t>TKX0012</t>
  </si>
  <si>
    <t>计划为托台村修建14.8公里、流量为0.2m³/s-0.3m³/s的U型板结构防渗渠(根据地形情况，以设计图为主），其中1小队5公里、2小队1.5公里，3小队0.8公里、4小队1.5公里，5小队4公里、6小队2公里，项目建设费约400万元；前期费14.25万元（中央或自治区资金0.1425万元、地县配套资金14.1075万元）；项目总投资约414.25万元，最终价格以审计价为准。</t>
  </si>
  <si>
    <t>TKX0013</t>
  </si>
  <si>
    <t>计划为大地村修建4公里流量为0.2m³/s-0.3m³/s的U型板结构防渗渠(根据地形情况，以设计图为主），其中1小队3.5公里、2小队0.5公里，项目建设费约140万元；前期费6万元；项目总投资约146万元，最终价格以审计价为准。</t>
  </si>
  <si>
    <t>TKX0014</t>
  </si>
  <si>
    <t>夏镇色日克墩村防渗渠项目</t>
  </si>
  <si>
    <t>计划为色日克墩村2组农田修建3公里流量为0.2m³/s-0.3m³/s的U型板结构防渗渠(根据地形情况，以设计图为主），其中1小队1.2公里、2小队1.8公里；包含涵管、阀门，项目建设费约100万元；前期费约10万元；项目总投资约110万元，最终价格以审计价为准。</t>
  </si>
  <si>
    <t>TKX0015</t>
  </si>
  <si>
    <t>TKX0016</t>
  </si>
  <si>
    <t>TKX0017</t>
  </si>
  <si>
    <t>对色日克墩村建设的50座大棚基础设施修复，建设配套设施，每个大棚修缮平均需要资金预计6万元，建设内容：维修购买大棚棉被、封口膜、大棚膜、铁丝等设施，根据每个大棚损坏程度不同进行修缮，项目建设费约300万元；前期费约15万元；项目总投资315万元，最终价格以审计价为准。</t>
  </si>
  <si>
    <t>一是可吸纳辖区富余劳动力家门口就业，从而拓宽贫困群众就业、增收渠道，重点吸纳三类户就业，项目建成后，每人每月收入可达1000-3000元。二是大棚承租后，村委会收取承包费，每座大棚租赁费2500元，可增加村集体经济收入12.5万元，用于帮扶监测户和大力发展民生。三是项目建成后可为农户发展特色大棚产业提供培训场所，积极鼓励三类户、困难群众到大棚学习种植技术，等待条件成熟以后发展新型种植业。预计每年可为10农户提供培训、学习，推动我村农业特色产业更好发展。</t>
  </si>
  <si>
    <t>TKX0018</t>
  </si>
  <si>
    <t>农业社会化服务</t>
  </si>
  <si>
    <t>TKX0019</t>
  </si>
  <si>
    <t>计划为奥依曼买里村新建24公里防渗渠，其中流量为0.2m³/s-0.4m³/s的U型板结构防渗渠17公里(根据地形情况，以设计图为主），小计约544万元；流量为0.3m³/s-0.5m³/s的防渗渠(根据地形情况，以设计图为主）7公里，小计约210万元；项目建设费总计754万元，前期费37.7万元。项目总投资791.7万元，最终价格以审计价为准。</t>
  </si>
  <si>
    <t>TKX0020</t>
  </si>
  <si>
    <t>TKX0021</t>
  </si>
  <si>
    <t>计划为工尚村购一辆轮式青饲料收获机（整机重量7300kg,发动机功率/转速；199kW/2200r/min，收割幅宽；2670mm，割台形式：圆盘式，型号；QZ-2600A，一台青饲料收获机单价45万元，项目总投资45万元。</t>
  </si>
  <si>
    <t>项目建成后节省工尚村每年为各类村级建设民间租用私人青饲料收获机大型设备的费用、降低村委会此类财政支出，工尚村每年为各类村级建设民间租用私人青饲料收获机、大型设备的费用，项目完成后有效降低村委会此类财政支出。同时可以通过本辖区环境整治、挖渠、工地施工等利润性活动来提高村委会集体经济收入，可增加村集体经济收入2.7万元。</t>
  </si>
  <si>
    <t>TKX0022</t>
  </si>
  <si>
    <t>计划为铁提尔村新建30公里防渗渠，其中流量为0.2m³/s-0.4m³/s的U型板结构防渗渠25公里(根据地形情况，以设计图为主）；流量为0.4m³/s-0.6m³/s的防渗渠(根据地形情况，以设计图为主）5公里，其中1小队2公里、2小队4公里、3小队4公里、4小队3公里、5小队9公里、6小队2公里、7小队3公里、8小队3公里；项目建设费约计990万元。前期费49.5万元。项目总投资约1039.5万元，最终价格以审计价为准。</t>
  </si>
  <si>
    <t>TKX0023</t>
  </si>
  <si>
    <t>计划为南湖村修建48.5公里流量为0.2m³/s-0.3m³/s的U型板结构防渗渠(根据地形情况，以设计图为主），其中1小队19公里、2小队1.5公里、3小队11.5公里、4小队8.5公里、5小队8公里，项目建设费约1455万元；前期费72.75万元；项目总投资1527.75万元，最终价格以审计价为准。</t>
  </si>
  <si>
    <t>TKX0024</t>
  </si>
  <si>
    <t>夏镇工尚村饲料加工设备采购项目</t>
  </si>
  <si>
    <t>采购两台Fd---180型棉籽膨化机，动力132千瓦，每小时产量4000---6000斤，小计16万元；玉米粉碎机2台，一台为一吨15千瓦双胞胎570铸铁磨头带钢圈，一台为两吨15千瓦570铸铁磨头带钢圈，小计12.9万元；运费合计1万元；运输车1辆，预计6.71万元。项目总投资25万元。</t>
  </si>
  <si>
    <t>TKX0025</t>
  </si>
  <si>
    <t>TKX0026</t>
  </si>
  <si>
    <t>计划为夏镇喀格恰克村新建44.5公里流量为0.2m³/s-0.4m³/s的U型板结构防渗渠(根据地形情况，以设计图为主），其中：1小队14公里、2小队6公里、3小队9公里、4小队3公里、5小队2.5公里、6小队5公里、7小队5公里，项目建设费约1424万元；前期费约71万元；项目总投资1495万元，最终价格以审计价为准。</t>
  </si>
  <si>
    <t>TKX0027</t>
  </si>
  <si>
    <t>计划为喀拉苏村修建18公里流量为0.2m³/s-0.4m³/s的U型板结构防渗渠(根据地形情况，以设计图为主），其中1小队6公里、2小队5公里、3小队3公里、4小队1公里、5小队3公里，项目建设费约576万元；前期费约28.8万元；项目总投资约604.8万元，最终价格以审计价为准。</t>
  </si>
  <si>
    <t>TKX0028</t>
  </si>
  <si>
    <t>计划为色日克吉勒尕村修建26.6公里、流量为0.2m³/s-0.4m³/s的U型板结构防渗渠(根据地形情况，以设计图为主），其中1小队3公里；2小队3.9公里；3小队2.4公里；4小队10.5公里；5小队5.6公里；6小队1.2公里，项目建设费约851.2万元；前期费约42.56万元；项目总投资约893.76万元，最终价格以审计价为准。</t>
  </si>
  <si>
    <t>TKX0029</t>
  </si>
  <si>
    <t>计划为工尚村新建39.5公里防渗渠，其中流量为0.3m³/s-0.5m³/s的防渗渠16.2公里(根据地形情况，以设计图为主）；流量为0.4m³/s-0.6m³/s的防渗渠11.3公里(根据地形情况，以设计图为主）；流量为0.6m³/s-0.8m³/s的防渗渠12公里，其中主渠10公里(根据地形情况，以设计图为主）；项目建设费约1842.6万元。前期费约93万元。项目总投资约1935.6万元。</t>
  </si>
  <si>
    <t>TKX0030</t>
  </si>
  <si>
    <t>夏镇托台村、南湖村、喀格恰克村晾晒场项目</t>
  </si>
  <si>
    <t>托台村、南湖村、喀格恰克村</t>
  </si>
  <si>
    <t>计划在南湖村建立200亩晾晒场地，对土地进行平整、硬化预计花费220万元，前期费约10万元，项目总投资约230万元，最终价格以审计价为准。</t>
  </si>
  <si>
    <t>一是项目实施覆盖托台村、南湖村、喀格恰克村农户2116户7836人，其中脱贫户97户290人，三类户17户49人。二是增加当地就业机会，晾晒场地需要工人，可以创造直接的就业机会，帮助当地的居民增加收入。三是晾晒场地可以方便当地农民晾晒农作物，提高农作物的品质和产量，从而增加农业产值。四是项目的建设将有助于提高村民的生活水平，增加他们的经济收入，改善他们的生活条件，增加村集体经济收入10万元。</t>
  </si>
  <si>
    <t>TKX0031</t>
  </si>
  <si>
    <t>夏镇色日克墩村维修机电井项目</t>
  </si>
  <si>
    <t>计划对色日克墩村6个老旧机电井进行更换维护，更换水泵、电路线路、机电井水管，每个井3万元，以及2个变压器10万元，项目总投资约28万元。</t>
  </si>
  <si>
    <t>一是项目实施覆盖色日克墩村农户313户941人，其中监测户2户7人。二是通过改善灌溉条件，推动农业生产再上一个新台阶，促进全村经济社会的协调发展,促进农牧民增收。三是更新设备后能保证机电井正常供水，实现色日克墩村节水灌溉，惠及2700亩农田，解决农田灌溉问题，降低农业生产用水成本，促进农作物增产、提质、增效，增加农牧民收入。</t>
  </si>
  <si>
    <t>TKX0032</t>
  </si>
  <si>
    <t>夏镇工尚村新品种高粱种植项目</t>
  </si>
  <si>
    <t>计划为夏镇工尚村东边（叶一克）集体500亩基本农田及一般耕地，建设新品种高粱种植项目，建设主要为：（1）500亩地平整铲车、人工等费用12.5万；（2）500亩地使用节水滴灌带设施，预算费用31.25万；（3）后期投入新品种高粱种子、化肥、人工管理等费用12.5万元；
项目总申请投资56.25万元。</t>
  </si>
  <si>
    <t>TKX0033</t>
  </si>
  <si>
    <t>夏镇铁提尔村生物质颗粒生产厂
建设项目</t>
  </si>
  <si>
    <t>该项目建设地点为夏镇铁提尔村原砖窑厂建设生物质颗粒生产厂，建设厂房面积占地40亩（26600平方米），其中购买生产设备151.4万元，运输及周转设备17.5万元，土木电机及地坪硬化预估造价253.85万元，100吨称量地磅20万元，建造围墙81万元，总计523.75万元（具体价格以届时实际工价及材料价格为准）。</t>
  </si>
  <si>
    <t>一是该项目建成以后以租赁的方式发生收益，初步预估收取20万元的租赁费，将收取的20万元纳入到我村村集体经济股份合作社，并且在该厂入股20%，年底总利润将进行合作社分红；二是该项目建成以后将聘用本村村民，初步预估实现就业20人左右；三是该项目建成以后大幅度收取本村农作物秸秆、果壳、树枝树皮、秸末等原材料，一方面进一步提高我村环境质量、改善村民生产生活环境，另一方面村民通过出售原材料一定程度上提高收入水平。</t>
  </si>
  <si>
    <t>TKX0034</t>
  </si>
  <si>
    <t>夏镇奥依曼买里村晾晒场项目</t>
  </si>
  <si>
    <t>夏镇奥依曼买里村</t>
  </si>
  <si>
    <t>计划在奥依曼1，8小队建设晒玉米，高粱，粮食场地，地平硬化约5000平方米，项目建设费50万元，前期费10万元，项目总投资60万元。最终价格以审计价为准。</t>
  </si>
  <si>
    <t>一是项目的实施覆盖奥依曼买里村农户753户2800人。其中一般户563户2123人，脱贫户170户608人，三类户20户69人。二是增加当地就业机会，晾晒场地需要工人，可以创造直接的就业机会，帮助当地的居民增加收入。三是晾晒场地可以方便当地农民晾晒农作物，提高农作物的品质和产量，从而增加农业产值。四是项目的建设将有助于提高村民的生活水平，增加他们的经济收入，改善他们的生活条件，增加村集体经济收入15万元。</t>
  </si>
  <si>
    <t>TKX0035</t>
  </si>
  <si>
    <t>计划为奥依曼买里村修建3公里浆砌石结构防渗流量为0.3m³/s-0.5m³/s的浆砌石结构防渗渠(根据地形情况，以设计图为主），小计180万元，安装防护栏预计花费60万元。项目建设费240万元，前期费12万元，项目总投资252万元，最终价格以审计价为准。</t>
  </si>
  <si>
    <t>一是项目的实施覆盖奥依曼买里村农户753户2800人。其中一般户563户2123人，脱贫户170户608人，三类户20户69人。二是可以实现节水灌溉，有效改善1000亩农田灌溉条件，保障项目区的农业可持续发展要求。三是防止水渠渗漏，减少水流失，将水源不断地输送到田间地头，提高灌溉效益同时节约水资源。四是解决农民农用地渗水渠修建问题，加强农田水利设施基础建设。</t>
  </si>
  <si>
    <t>TKX0036</t>
  </si>
  <si>
    <t>夏镇巴扎尔社区维修机电井项目</t>
  </si>
  <si>
    <t>计划对巴扎尔社区14个老旧机电井进行更换维护，更换水泵、电路线路、机电井水管，每个井3万元，项目建设费42万元，前期费4万元，项目总投资约46万元，最终价格以审计价为准。</t>
  </si>
  <si>
    <t>一是项目实施覆盖巴扎尔社区农户924户2662人。其中一般户900户2596人，脱贫户20户51人，三类户4户15人。二是通过改善灌溉条件，推动农业生产再上一个新台阶，促进全村经济社会的协调发展,促进农牧民增收。三是更新设备后能保证机电井正常供水，实现色日克墩村节水灌溉，惠及4286亩农田，解决农田灌溉问题，降低农业生产用水成本，促进农作物增产、提质、增效，增加农牧民收入。</t>
  </si>
  <si>
    <t>TKX0037</t>
  </si>
  <si>
    <t>TKX0038</t>
  </si>
  <si>
    <t>项目计划从切克曼坎儿孜风城路卡点至开斯克尔村3组修建长7公里，设计流量为0.8m³/s的防渗渠（根据地形实际情况，以设计为准），共需约700万元；前期费约56万；项目总投资约756万元。</t>
  </si>
  <si>
    <t>一是项目的实施覆盖群众1884户5247人，其中脱贫户44户134人，三类户4户12人。二是实现水资源的有效分配，使农田的水分状况得到全面改善和调节，达到增产增效的目的。三是通过修建渠道，能够实现水资源的合理调用满足本村的灌溉需求，防止水资源供给不足而影响农业生产，以保障农作物的良好生长环境，四是防止水渠渗漏，减少水流失，将水源不断地输送到田间地头，提高灌溉效益同时节约水资源。五是项目建设过程中吸纳本地劳动力务工，提高收入。</t>
  </si>
  <si>
    <t>TKX0039</t>
  </si>
  <si>
    <t>TKX0040</t>
  </si>
  <si>
    <t>计划为喀拉布拉克村1组修建长1.8公里，设计流量为0.2-0.3m³/s的U型板结构防渗渠；2组修建长5公里，设计流量为0.2m³/s的U型板结构防渗渠；7组修建长1.9公里，设计流量为0.1m³/s的U型板结构防渗渠,300米设计流量为0.5m³/s的防渗渠（根据地形实际情况设计为准），需投资约225万元，前期费约18万元；项目总投资243万元。</t>
  </si>
  <si>
    <t>项目的实施覆盖群众883户2570人，其中脱贫户23户83人，三类户8户27人。项目实施后将极大地改善喀拉布拉克村农业灌溉条件，有效解决春夏两季农作物用水困难，缓解旱情对农作物的影响，满足3700亩农田灌溉需求，受益207户群众对农民增收，促进村经济发展起到积极的作用。同时，在项目建设过程中吸纳本地劳动力务工，提高收入。</t>
  </si>
  <si>
    <t>TKX0041</t>
  </si>
  <si>
    <t>TKX0042</t>
  </si>
  <si>
    <t>项目计划在奥依曼布拉克村阳光沙疗驿站新建沙疗驿站服务房2座及配套附属设施等（以设计为准），预计投资约300万元，前期费约24万元，项目总投资约324万元。</t>
  </si>
  <si>
    <t>TKX0043</t>
  </si>
  <si>
    <t>项目计划新建占地面积1980平方米的建筑一座及相关配套附属设施等，预计投资项820万元，前期费预计65万元。目总投资约885万元。</t>
  </si>
  <si>
    <t>该项目覆盖群众645户2253人，其中脱贫户16户37人。项目建成后，一是可将部分空置房屋对外出租，每年不少于30万元，进一步壮大村集体经济。二是结合一期楼顶市场夜市，可巩固和提升郭勒布依乡大十字现有面貌，带动大十字周围片区迅猛发展，群众幸福感、满意度显著提升。三是项目实施过程中，可吸纳当地脱贫户、三类户参与劳动，增加其收入。四是结合一期楼顶市场夜市，帮助群众销售农产品。</t>
  </si>
  <si>
    <t>TKX0044</t>
  </si>
  <si>
    <t>郭勒布依乡河东村壮大村集体经济建设项目</t>
  </si>
  <si>
    <t>项目计划新建占地面积820平方米游泳馆一座及相关配套附属设施等，预计投资项500万元，前期费预计40万元。目总投资约540万元。</t>
  </si>
  <si>
    <t>该项目覆盖群众645户2253人，其中脱贫户16户37人。项目建成后，一是可将房屋对外出租，每年不少于10万元，进一步壮大村集体经济。二是结合一期楼顶市场夜市，可巩固和提升郭勒布依乡大十字现有面貌，带动大十字周围片区迅猛发展，群众幸福感、满意度显著提升。三是项目实施过程中，可吸纳当地脱贫户、三类户参与劳动，增加其收入。四是可吸引群众来游玩，帮助群众销售农产品，进一步促进群众增收。</t>
  </si>
  <si>
    <t>TKX0045</t>
  </si>
  <si>
    <t>项目计划为切克曼坎儿孜村1组、2组、3组修建长度5公里，流量为0.2—0.3m³/s的U型板结构防渗渠（根据地形实际情况设计为准），共需投资约125万元；前期费约10万；项目总投资约135万元。</t>
  </si>
  <si>
    <t>该项目覆盖群众617户1755人，其中脱贫户22户65人、三类户2户8人。一是实现水资源的有效分配，使6300亩耕地农田的水分状况得到全面改善和调节，达到增产增效的目的。二是通过修建渠道，能够实现水资源的合理调用满足本村的灌溉需求，防止水资源供给不足而影响农业生产，以保障农作物的良好生长环境，三是防止水渠渗漏，减少水流失，将水源不断地输送到田间地头，提高灌溉效益同时节约水资源。四是项目建设过程中吸纳本地劳动力务工，提高收入。</t>
  </si>
  <si>
    <t>TKX0046</t>
  </si>
  <si>
    <t>TKX0047</t>
  </si>
  <si>
    <t>TKX0048</t>
  </si>
  <si>
    <t>项目计划为萨依吐格曼村修建长度10公里，设计流量为0.1—0.3m³/s的U型板结构防渗渠（根据地形实际情况以设计为准），共需投资约240万元；前期费约19.2万；项目总投资约259.2万元。</t>
  </si>
  <si>
    <t>该项目覆盖群众706户2015人，其中脱贫户29户68人、三类户3户10人。一是加强农田水利渠道工程建设能更好地促进农业发展，保障农业持续稳定发展。实现水资源的有效分配，使农田的水分状况得到全面改善和调节，达到增产增效的目的。二是通过修建渠道，能够实现水资源的合理调用，满足本村的灌溉需求，防止水资源供给不足而影响农业生产，以保障农作物的良好生长环境，三是防止水渠渗漏，减少水流失，将水源不断地输送到田间地头，提高灌溉效益同时节约水资源。四是项目建设过程中吸纳本地劳动力务工，提高收入。</t>
  </si>
  <si>
    <t>TKX0049</t>
  </si>
  <si>
    <t>项目计划为硝尔村修建长度4公里，设计流量为0.1—0.3m³/s的U型板结构防渗渠（根据地形实际情况设计为准），共需约80万元；前期费约6.4万；项目总投资约86.4万元。</t>
  </si>
  <si>
    <t>该项目覆盖群众348户900人，其中脱贫户9户27人、三类户2户5人。一是加强农田水利渠道工程建设能更好地促进农业发展，保障农业持续稳定发展。实现水资源的有效分配，使农田的水分状况得到全面改善和调节，达到增产增效的目的。二是通过修建渠道，能够实现水资源的合理调用满足本村的灌溉需求，防止水资源供给不足而影响农业生产，以保障农作物的良好生长环境，三是防止水渠渗漏，减少水流失，将水源不断地输送到田间地头，提高灌溉效益同时节约水资源。四是项目建设过程中吸纳本地劳动力务工，提高收入。</t>
  </si>
  <si>
    <t>TKX0050</t>
  </si>
  <si>
    <t>项目计划为喀拉阿什村2组、3组、4组修建长10公里、流量为0.2—0.4m³/s的U型板结构防渗渠（根据地形实际情况，以设计为准），预计共需约300万元，前期费24万，项目总投资约324万。</t>
  </si>
  <si>
    <t>该项目覆盖群众508户1398人，其中脱贫户17户52人、三类户4户13人。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每人每天劳务收入≧200元，提高劳务收入，为农牧民稳步增收奠定坚实的基础。四是项目建设过程中吸纳本地劳动力务工，提高收入。</t>
  </si>
  <si>
    <t>TKX0051</t>
  </si>
  <si>
    <t>TKX0052</t>
  </si>
  <si>
    <t>项目计划为巴格万村修建长4公里、流量为0.2—0.3m³/s的U型板结构防渗渠（根据地形实际情况，以设计为准），预计共需约100万元；前期费约8万；项目总投资约108万元。</t>
  </si>
  <si>
    <t>TKX0053</t>
  </si>
  <si>
    <t>TKX0054</t>
  </si>
  <si>
    <t>TKX0055</t>
  </si>
  <si>
    <t>郭勒布依乡产业补贴项目</t>
  </si>
  <si>
    <t>引导全乡各村149户脱贫户、三类户进行特色种植466.5亩，甜瓜66亩每亩补贴410元，投资2.706万元、孜然399.5亩每亩补贴390元15.5805万元、豇豆1亩每亩补贴580元，补助资金直接补贴给农民用于购买肥料、种子、地膜等。结合三类户调整工作，最终补助户数、亩数、金额以项目实施时实际发生量为准。</t>
  </si>
  <si>
    <t>通过该项目的实施，带动149户脱贫户、三类户特色种植甜瓜、孜然、豇豆等农作物来实现增收，进一步增强群众大力发展农业生产的积极性，有效促进农业产业发展，切实提高群众收入。</t>
  </si>
  <si>
    <t>TKX0056</t>
  </si>
  <si>
    <t>计划在喀拉布拉克村等9个行政村种植孜然385亩，花生680亩，红薯190亩。计划采购孜然种子578公斤、每公斤55元，需投资3.179万元；采购花生种子13.6吨、每公斤30元，需投资40.8万元；采购红薯苗子79.8万颗、每颗0.3元，需投资23.94万元。采购地膜6.96吨，需投资17.4万元；采购化肥188.25吨，每亩需化肥0.15吨，每吨价格约3000元，需投资约56.475万。采购项目总投资约141.794万元。</t>
  </si>
  <si>
    <t>通过该项目的实施，一是采购种子、苗子、化肥使9个行政村收益，用于村集体种植，增加农作物的产量，以点带面，带动村民优化种植增收，有效改善9个行政村农户收入。二是能够减少农户有地不种、种了经济效益不高而造成土地荒废的现象。</t>
  </si>
  <si>
    <t>TKX0057</t>
  </si>
  <si>
    <t>TKX0058</t>
  </si>
  <si>
    <t>商工局</t>
  </si>
  <si>
    <t>TKX0059</t>
  </si>
  <si>
    <t>TKX0060</t>
  </si>
  <si>
    <t>TKX0061</t>
  </si>
  <si>
    <t>TKX0062</t>
  </si>
  <si>
    <t>TKX0063</t>
  </si>
  <si>
    <t>TKX0064</t>
  </si>
  <si>
    <t>TKX0065</t>
  </si>
  <si>
    <t>TKX0066</t>
  </si>
  <si>
    <t>TKX0067</t>
  </si>
  <si>
    <t>TKX0068</t>
  </si>
  <si>
    <t>TKX0069</t>
  </si>
  <si>
    <t>TKX0070</t>
  </si>
  <si>
    <t>TKX0071</t>
  </si>
  <si>
    <t>TKX0072</t>
  </si>
  <si>
    <t>TKX0073</t>
  </si>
  <si>
    <t>TKX0074</t>
  </si>
  <si>
    <t>TKX0075</t>
  </si>
  <si>
    <t>TKX0076</t>
  </si>
  <si>
    <t>TKX0077</t>
  </si>
  <si>
    <t>TKX0078</t>
  </si>
  <si>
    <t>计划对琼帕依扎村原修建3.5公里的防渗渠进行翻修，流量达到0.2-0.4m³/秒的U型板结构防渗渠（根据地形实际情况，以设计为准）。项目总投资约155万元（含前期费约15万元）最终价格以审计价格为准。</t>
  </si>
  <si>
    <t>一是可以实现节水灌溉，有效改善辖区150多户2000亩农田灌溉条件，保障项目区的农业可持续发展要求。二是改善农牧业生产条件，是有效利用现有水资源的一项重要措施，对农民扩大农业生产规模，增加农业收入起到推动作用，为农村经济发展和农民增收奠定坚实的基础。三是项目建设过程中吸纳本地劳动力务工，提高收入。</t>
  </si>
  <si>
    <t>TKX0079</t>
  </si>
  <si>
    <t>TKX0080</t>
  </si>
  <si>
    <t>TKX0081</t>
  </si>
  <si>
    <t>TKX0082</t>
  </si>
  <si>
    <t>计划为博孜尤勒贡村修建长度为3.4公里、流量为0.2-0.4m³/s的U型板结构防渗渠（根据地形实际情况，以设计为准），投资金额约为136万元；前期费约为14万元。项目总投资150万元，最终价格以审计价格为准。</t>
  </si>
  <si>
    <t>一是该项目的建成能够惠及博孜尤勒贡村200户530人450亩农田（其中脱贫人口9户26人）。二是可以为项目区节约农业生产用水，提高水资源利用率。三是鼓励项目区困难群众参加项目建设，获取劳务报酬实现困难农牧民增收。四是提升受益村基础设施条件，有利于提高群众的幸福感，满意度。五是项目建设过程中吸纳本地劳动力务工，提高收入。</t>
  </si>
  <si>
    <t>TKX0083</t>
  </si>
  <si>
    <t>一是可以实现节水灌溉，有效改善辖区500多户2000亩农田灌溉条件，保障项目区的农业可持续发展要求。二是改善农牧业生产条件，是有效利用现有水资源的一项重要措施，对农民扩大农业生产规模，增加农业收入将起到推动作用，为农村经济发展和农民增收奠定坚实的基础。三是项目建设过程中吸纳本地劳动力务工，提高收入。</t>
  </si>
  <si>
    <t>TKX0084</t>
  </si>
  <si>
    <t>计划对博斯坦村5公里水渠进行翻修，设计流量为0.2-0.4m³/秒的U型板结构防渗渠（根据地形实际情况，以设计为准）。项目总投资约220万（含前期费约20万元）元，最终价格以审计价格为准。</t>
  </si>
  <si>
    <t>一是项目建设惠及该村467户1532名（其中脱贫人口、监测对象33户99人）农户3470亩农田，可以为项目区节约农业生产用水，每亩地可节约浇水费用，提高水的利用率。二是改善农牧业生产条件，有效利用现有水资源的一项重要措施，对农民扩大农业生产规模，增加农业收入将起到推动作用，可为农村经济发展和农民增收奠定坚实的基础。三是项目建设过程中吸纳本地劳动力务工，提高收入。</t>
  </si>
  <si>
    <t>TKX0085</t>
  </si>
  <si>
    <t>TKX0086</t>
  </si>
  <si>
    <t>项目实施后将进一步改善约1200亩农田的灌溉条件，并根据农作物需水特性进行适时适量灌溉，使农作物在良好的水分条件下生长，进一步提高农作物产量，有效节约水资源。(项目惠及393户1003人其中：脱贫户10户20人)</t>
  </si>
  <si>
    <t>TKX0087</t>
  </si>
  <si>
    <t>计划对康克村3个机电井进行升级改造。将原13千瓦4寸水管升级为30千瓦6寸水管，每眼机电井安装配电箱、水肥一体化配套设施、更新三相电、水泵、水管、电缆、开关等，需约27万元，前期费3万元；总投资30万元。</t>
  </si>
  <si>
    <t>该项目建成后，一是可有效提升康克村约2000亩农田的灌溉条件；二是改善水资源利用，促进增产增收，优化产业基础保障，推动产业振兴。(项目惠及393户1003人其中：脱贫户10户20人)</t>
  </si>
  <si>
    <t>TKX0088</t>
  </si>
  <si>
    <t>计划新建4公里防渗渠，流量为0.2m³/s至0.4m³/s的U型板结构防渗渠（根据地形实际情况，以设计为准），以最终实际设计为准，计划投资108万元，前期费12万元；总投资120万元。</t>
  </si>
  <si>
    <t>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每人每天劳务收入≧100元，提高劳务收入，为群众稳步增收奠定坚实的基础。(项目惠及63户198人,其中：脱贫户11户27人)</t>
  </si>
  <si>
    <t>TKX0089</t>
  </si>
  <si>
    <t>TKX0090</t>
  </si>
  <si>
    <t>将古勒巴格村6个机井进行升级改造。新建机房6间，一间井房约3万元，共18万元，10个井改造升级为30千瓦5寸水管。每眼机井配电箱、三相电、水表计量器、水泵、水管、电缆、开关、附属设施和拆卸安装等费用，每口井约2万元，共20万元。总投资38万元。</t>
  </si>
  <si>
    <t>该项目建成后，有效提升水资源利用和农田灌溉效率，促进增产增收。促进产业兴旺节能节水，优化产业基础保障，推动产业振兴。(项目惠及646户2059人,其中：脱贫户35户94人、检测户4户16人)</t>
  </si>
  <si>
    <t>TKX0091</t>
  </si>
  <si>
    <t>项目实施后将进一步改善约5000亩农田的灌溉条件，将全面提升郭若村机井使用效率，避免因设备损坏影响农田灌溉，并切实消除机井设备用电安全风险隐患，促进村民增产增收。(项目惠及907户2937人)</t>
  </si>
  <si>
    <t>TKX0092</t>
  </si>
  <si>
    <t>项目建成后，能有效改善安西村特色林果种植示范园的基础设施条件，为举办油桃采摘节创造良好的环境条件，吸引更多游客来赏桃花、摘油桃，带动油桃产业发展，增加特色食品和农产品销售，提高本村及周边村民的经济收入，促进文旅融合。(项目惠及449户1608人)</t>
  </si>
  <si>
    <t>TKX0093</t>
  </si>
  <si>
    <t>计划在2小队修建长约1.4公里，流量为0.2m³/s-0.4m³/s的U型板结构防渗渠（根据地形实际情况，以设计为准）。需投资38万元，前期费4万元，总投资42万元。</t>
  </si>
  <si>
    <t>项目实施后将进一步改善约4300亩农田的灌溉条件，一是加强农田水利渠道工程建设能更好地促进农业发展，保障农业持续稳定发展。实现水资源的有效分配，使农田的水分状况得到全面改善和调节，达到增产增效的目的。二是通过修建渠道，能够实现水资源的合理调用，满足本村的灌溉需求，防止水资源供给不足而影响农业生产，以保障农作物的良好生长环境，三是防止水渠渗漏，减少水流失，将水源不断地输送到田间地头，提高灌溉效益同时节约水资源。(项目惠及235户700人)</t>
  </si>
  <si>
    <t>TKX0094</t>
  </si>
  <si>
    <t>伊拉湖镇布尔加依村低压管道建设项目</t>
  </si>
  <si>
    <t>项目实施后将进一步改善约2190亩农田的灌溉条件，有效提升水资源利用率，增加农业产量，提升农业生产水平。</t>
  </si>
  <si>
    <t>TKX0095</t>
  </si>
  <si>
    <t>TKX0096</t>
  </si>
  <si>
    <t>TKX0097</t>
  </si>
  <si>
    <t>TKX0098</t>
  </si>
  <si>
    <t>林草局</t>
  </si>
  <si>
    <t>布尔加依村可通过自身独有的地理优势以及葡萄种植经验，建设标准化特色葡萄种植园，邀请农业专家进行技术指导。打造出布尔加依村独有的特色葡萄种植基地，带动周边葡萄种植大户改良葡萄品种，从而做到带动村民致富增收。)</t>
  </si>
  <si>
    <t>TKX0099</t>
  </si>
  <si>
    <t>为发挥我镇特色种植优势，通过公开选举，计划为263户有意愿在2024年种植的927.2亩哈密瓜进行补助，每亩补助410元，计38.0152万元。资金主要用于购买种子、化肥、塑料薄膜及浇水等。（康克村3户11亩、伊拉湖村11户57.7亩、古勒巴格村13户58亩、郭若村109户393亩、依提帕克村63户202.8亩、安西村51户151.7亩，阿克塔格村13户53亩）。</t>
  </si>
  <si>
    <t>项目村共每亩精品瓜产量可达3000公斤，按照一公斤均价3元计算，每亩地可收入9000元。每亩成本1000元。该项目的实施，一定程度提高种植脱贫户经济收入，经济效益比较好。(项目惠及263户1355人)</t>
  </si>
  <si>
    <t>TKX0100</t>
  </si>
  <si>
    <t>计划在克尔碱村修建3公里流量为（0.2m³/s-0.4m³/s）的U型板结构防渗渠（根据地形实际情况，以设计为准）。需投资约81万元，前期费约9万元；项目总投资90万元。</t>
  </si>
  <si>
    <t>TKX0101</t>
  </si>
  <si>
    <t>TKX0102</t>
  </si>
  <si>
    <t>TKX0103</t>
  </si>
  <si>
    <t>TKX0104</t>
  </si>
  <si>
    <t>计划在通沟村新建14公里流量为（0.2m³/s-0.4m³/s）的U型板结构防渗渠（根据地形实际情况，以设计为准）。其中1组长度11.5公里；2组长度为2.5公里，需投资约315万元，前期费约35万元；项目总投资350万元。</t>
  </si>
  <si>
    <t>TKX0105</t>
  </si>
  <si>
    <t>计划在英阿瓦提村修建11.5公里0.2-0.4m³/秒的U型板结构防渗渠（根据地形实际情况，以设计为准），配套管涵、闸门等设施，需投资约162万元，前期费约18万元；项目总投资180万元。</t>
  </si>
  <si>
    <t>TKX0106</t>
  </si>
  <si>
    <t>TKX0107</t>
  </si>
  <si>
    <t>TKX0108</t>
  </si>
  <si>
    <t>TKX0109</t>
  </si>
  <si>
    <t>发改委</t>
  </si>
  <si>
    <t>TKX0110</t>
  </si>
  <si>
    <t>库米什镇柯尔克孜铁米村低压管道改造项目</t>
  </si>
  <si>
    <t>TKX0111</t>
  </si>
  <si>
    <t>TKX0112</t>
  </si>
  <si>
    <t>智慧（数字）农业</t>
  </si>
  <si>
    <t>将240亩村集体土地建设为数字化农业。其中更新机电井1座约30万元、更换低压管道约15万元、建设气象站2个约5万元、智能化开关设施约5万元、水肥检测设备约5万元、远程监控约5万元、远程传输和软件设施约5万元、节水水肥一体化设施约20万元（包括水池）；项目管理费9万元。</t>
  </si>
  <si>
    <t>网信办、农业农村局</t>
  </si>
  <si>
    <t>TKX0113</t>
  </si>
  <si>
    <t>一是能够提升农业机械化水平，提高农业生产效率，促进农业产业发展，带动本地近3万亩棉花产业的发展。直接受益群众达16户34人及120户种植大户。二是壮大村集体经济。该设备采购后，成立农机合作社有效解决本村大型农用机械不够用的问题，通过租赁等形式，每年增加村集体收入约120万元，收益资金主要用于壮大村集体经济和帮扶整户无劳动力家庭。</t>
  </si>
  <si>
    <t>TKX0114</t>
  </si>
  <si>
    <t>TKX0115</t>
  </si>
  <si>
    <t>一是能够提升农业机械化水平，提高农业生产效率，促进农业产业发展，带动本地近6万亩棉花产业的发展。直接受益群众达16户34人及120户种植大户。二是壮大村集体经济。该设备采购后，成立农机合作社有效解决本村大型农用机械不够用的问题，通过租赁等形式，每年增加村集体收入约100万元，收益资金主要用于壮大村集体经济和帮扶整户无劳动力家庭。</t>
  </si>
  <si>
    <t>TKX0116</t>
  </si>
  <si>
    <t>一是能够提升农业机械化水平，提高农业生产效率，促进农业产业发展，带动本地近2万亩棉花产业的发展。直接受益群众达199户540人，其中脱贫户4户8人。二是壮大村集体经济。该设备采购后，成立农机合作社有效解决本村大型农用机械不够用的问题，通过租赁等形式，每年增加村集体收入约30万元，收益资金主要用于壮大村集体经济和帮扶整户无劳动力家庭。</t>
  </si>
  <si>
    <t>TKX0117</t>
  </si>
  <si>
    <t>一是能够提升农业机械化水平，提高农业生产效率，促进农业产业发展，带动本地近6万亩棉花产业的发展。直接受益群众达16户34人及120户种植大户。二是壮大村集体经济。该设备采购后，成立农机合作社有效解决本村大型农用机械不够用的问题，通过租赁等形式，每年增加村集体收入约120万元。</t>
  </si>
  <si>
    <t>TKX0118</t>
  </si>
  <si>
    <t>TKX0119</t>
  </si>
  <si>
    <t>计划为柯尔克孜铁米购买大型耕地拖拉机2台及其他辅助机器，拖拉机型号：约翰迪尔8R-3004,共需资金约500万元。</t>
  </si>
  <si>
    <t>TKX0120</t>
  </si>
  <si>
    <t>一是能够提升农业机械化水平，提高农业生产效率，促进农业产业发展，带动本地近6万亩棉花产业的发展。直接受益群众达16户34人及120户种植大户。二是壮大村集体经济。该设备采购后，成立农机合作社有效解决本村大型农用机械不够用的问题，通过租赁等形式，每年增加村集体收入约40万元。</t>
  </si>
  <si>
    <t>TKX0121</t>
  </si>
  <si>
    <t>TKX0122</t>
  </si>
  <si>
    <t>TKX0123</t>
  </si>
  <si>
    <t>TKX0124</t>
  </si>
  <si>
    <t>TKX0125</t>
  </si>
  <si>
    <t>夏镇工尚村自来水管网维修项目</t>
  </si>
  <si>
    <t>计划对夏镇工尚村6.5公里自来水管网进行维修，项目建设费约29.11万元；前期费约3万元；项目总投资约32.11万元，最终价格以审计价为准。</t>
  </si>
  <si>
    <t>一是项目实施覆盖工尚村农户778户2562人（其中包括脱贫户79户272人）。二是提高供水系统的可靠性和稳定性，确保本村居民的饮水安全。三是减少供水系统的漏损率，节约水资源。四是提高供水系统的运行效率，降低运营成本。五是减少供水系统的维修次数和停水时间，提高居民的生活便利性。六是改善农村供水设施的老化情况，延长设施的使用寿命。</t>
  </si>
  <si>
    <t>TKX0126</t>
  </si>
  <si>
    <t>TKX0127</t>
  </si>
  <si>
    <t>TKX0128</t>
  </si>
  <si>
    <t>TKX0129</t>
  </si>
  <si>
    <t>TKX0130</t>
  </si>
  <si>
    <t>TKX0131</t>
  </si>
  <si>
    <t>TKX0132</t>
  </si>
  <si>
    <t>TKX0133</t>
  </si>
  <si>
    <t>TKX0134</t>
  </si>
  <si>
    <t>TKX0135</t>
  </si>
  <si>
    <t>1.计划在一小队木合买提·都尕木家门口铺设长4.8公里、宽6米的沥青道路，小计约288万元；2.计划从叶依克路段铺设5公里、宽6米沥青道路，小计约300万元；项目建设总费用约588万元。前期费30万元。项目总投资约618万元，项目以审计价为准。</t>
  </si>
  <si>
    <t>TKX0136</t>
  </si>
  <si>
    <t>TKX0137</t>
  </si>
  <si>
    <t>计划在喀格恰克村主干道（从八家户水塔到6组）长约6公里的道路两侧铺设宽1米的人行道花砖，项目建设费约250万元；前期费约10万元，项目总投资260万元，最终价格以审计价为准。</t>
  </si>
  <si>
    <t>TKX0138</t>
  </si>
  <si>
    <t>夏镇托台村垃圾车采购项目</t>
  </si>
  <si>
    <t>计划为托台村购买垃圾车共1辆，型号ZLJ5180ZYSDFE5压缩式垃圾车单价约60万元。</t>
  </si>
  <si>
    <t>TKX0139</t>
  </si>
  <si>
    <t>计划为南湖村购买杏花灯400盏，单价约0.29万元，小计约116万元；为喀格恰克村购买5米路灯200盏，单价约0.185万元，小计约37万元；项目总投资约153万元。</t>
  </si>
  <si>
    <t>TKX0140</t>
  </si>
  <si>
    <t>TKX0141</t>
  </si>
  <si>
    <t>TKX0142</t>
  </si>
  <si>
    <t>计划对夏镇铁提尔村2.8公里农村巷道进行沥青路面硬化，其中1小队、2小队1.4公里、4小队0.5公里、7小队0.9公里，项目建设费约168万元；前期费约7.32万元；项目总投资约175.32万元，最终价格以审计价为准。</t>
  </si>
  <si>
    <t>TKX0143</t>
  </si>
  <si>
    <t>夏镇工尚村道路建设项目</t>
  </si>
  <si>
    <t>计划为工尚村修建公路(3组1公里，4组3公里，6组3公里，）共修建7公里，宽5.5米的沥青路，项目建设费约385万元；前期费19.25万元；项目总投资约404.25万元，最终价格以审计价为准。</t>
  </si>
  <si>
    <t>一是提升道路状况，通过修建公路，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778户2562人出行。六是提高运输能力，能满足辖区1500亩农产品运输。</t>
  </si>
  <si>
    <t>TKX0144</t>
  </si>
  <si>
    <t>TKX0145</t>
  </si>
  <si>
    <t>计划为夏镇喀拉苏村修建1.2公里排水管网、检查维修井、配套污水处理设施及路面恢复费，涉及喀拉苏村5小队农户85户，项目建设费约120万元；前期费约6万元；项目总投资约126万元；最终价格以审计价为准。</t>
  </si>
  <si>
    <t>TKX0146</t>
  </si>
  <si>
    <t>计划为夏镇色日克吉勒尕村修建3.5公里排水管网、检查维修井及配套污水处理设施，涉及色日克吉勒尕村农户120户：其中1小队40户、2小队15户、3小队15户、4小队50户；项目建设费200万元，前期费10万元；项目总投资210万元，最终价格以审计价为准。</t>
  </si>
  <si>
    <t>TKX0147</t>
  </si>
  <si>
    <t>TKX0148</t>
  </si>
  <si>
    <t>TKX0149</t>
  </si>
  <si>
    <t>计划为喀拉苏村购买20个车载拉圾箱，约10万元，项目总投资约10万元。</t>
  </si>
  <si>
    <t>TKX0150</t>
  </si>
  <si>
    <t>购买和安装241盏带灯杆的太阳能路灯（单价约0.1850万元），其中巴扎社区70盏，喀拉苏村171盏，小计44.585万元，项目总投资44.585万元。</t>
  </si>
  <si>
    <t>TKX0151</t>
  </si>
  <si>
    <t>TKX0152</t>
  </si>
  <si>
    <t>计划对色日克墩村大棚区3条巷道道路长约1.3公里、宽5米的路面进行硬化，项目建设费约52万元；前期费约2.6万元；项目总投资约54.6万元，最终价格以审计价为准。</t>
  </si>
  <si>
    <t>TKX0153</t>
  </si>
  <si>
    <t>计划为夏镇喀格恰克村购置一辆垃圾车，小计约30万元；购买40个垃圾桶，单价约500元，小计约2万元；总投资约32万元。</t>
  </si>
  <si>
    <t>TKX0154</t>
  </si>
  <si>
    <t>TKX0155</t>
  </si>
  <si>
    <t>TKX0156</t>
  </si>
  <si>
    <t>夏镇奥依曼买里村机耕路建设项目</t>
  </si>
  <si>
    <t>计划为奥依曼买里村第三、四、五、七村民小组修建长4公里、宽6米的机耕路，土路平完以后倒戈壁料10公分，小计约72万元 ，涵洞10个，投资约1.5万元，项目建设费73.5万元；前期费3.7万元。项目总投资77.2万元，最终价格以审计价为准。</t>
  </si>
  <si>
    <t>TKX0157</t>
  </si>
  <si>
    <t>TKX0158</t>
  </si>
  <si>
    <t>TKX0159</t>
  </si>
  <si>
    <t>夏镇南湖村机耕路建设项目</t>
  </si>
  <si>
    <t>计划为南湖村第1、3，4，5村民小组和黑墩修建长6公里，宽4-6米的机耕路，项目建设费约90万元；前期费约4.5万元；项目总投资约94.5万元，最终价格以审计价为准。</t>
  </si>
  <si>
    <t>TKX0160</t>
  </si>
  <si>
    <t>夏镇铁提尔村机耕路建设项目</t>
  </si>
  <si>
    <t>计划为夏镇铁提尔村修建3公里机耕路，共计45万元；项目前期费约3万元；项目总投资约48万元，最终价格以审计价为准。</t>
  </si>
  <si>
    <t>TKX0161</t>
  </si>
  <si>
    <t>TKX0162</t>
  </si>
  <si>
    <t>TKX0163</t>
  </si>
  <si>
    <t>夏镇大地村沥青道路项目</t>
  </si>
  <si>
    <t>计划在大地村（一、二）2个村民小组巷道内铺设沥青道路，长度为2公里，宽度为3米，项目建设费约120万元；前期费约6万元；项目总投资约126万元，最终价格以审计价为准</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</si>
  <si>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119户329人出行。六是提高运输能力，能满足辖区700亩农产品运输。</t>
  </si>
  <si>
    <t>TKX0164</t>
  </si>
  <si>
    <t>计划对夏镇铁提尔村6.7公里农村巷道进行沥青路面硬化，其中4小队1.2公里（公墓）、7、8小队至大地村方向5.5公里，项目建设费约402万元；前期费约7.32万元；项目总投资约409.32万元，最终价格以审计价为准。</t>
  </si>
  <si>
    <t>TKX0165</t>
  </si>
  <si>
    <t>建设长16公里，宽5米的沥青道路，项目建设费约960万元；前期费约48万元；项目总投资1008万元，最终价格以审计价为准。</t>
  </si>
  <si>
    <t>TKX0166</t>
  </si>
  <si>
    <t>夏镇村庄规划项目</t>
  </si>
  <si>
    <t>夏镇</t>
  </si>
  <si>
    <t>项目计划对夏镇进行整体村庄规划，项目总投资约25万元。</t>
  </si>
  <si>
    <t>镇</t>
  </si>
  <si>
    <t>通过该项目的实施，为夏镇各项建设工作夯实基础，对改变村容村貌，加强生产设施和生活服务设施、社会公益事业和基础设施等各项建设，推进社会主义新农村建设具有重大意义。</t>
  </si>
  <si>
    <t>TKX0167</t>
  </si>
  <si>
    <t>夏镇12个村（社区）村庄规划项目</t>
  </si>
  <si>
    <t>12个村（社区）</t>
  </si>
  <si>
    <t>项目计划对夏镇12个村（社区）进行整体村庄规划，项目总投资约120万元。</t>
  </si>
  <si>
    <t>通过该项目的实施，为夏镇各村（社区）各项建设工作夯实基础，对改变村容村貌，加强村（社区）生产设施和生活服务设施、社会公益事业和基础设施等各项建设，推进社会主义新农村建设具有重大意义。</t>
  </si>
  <si>
    <t>TKX0168</t>
  </si>
  <si>
    <t>夏镇色日克墩村洒水车采购项目</t>
  </si>
  <si>
    <t>计划为色日克墩村购置洒水车（容量8㎥）一辆，单价30万元，项目总投资30万元。</t>
  </si>
  <si>
    <t>一是项目实施覆盖色日克墩村农户313户941人，其中监测户2户7人。二是项目实施后，可以极大的改善本村群众的居住和生活环境，达到减少安全隐患目的，同时优化环境、减少尘土污染和改善局地空气质量。三是在全村范围内洒水，有效减少灰尘飞扬，并在大风天气能有效预防火灾隐患，发现火灾苗头可第一时间进行扑灭，可以让村庄变得更整洁，进一步改善色日克墩村人居环境质量。</t>
  </si>
  <si>
    <t>TKX0169</t>
  </si>
  <si>
    <t>夏镇工尚村农田机耕路建设项目</t>
  </si>
  <si>
    <t>计划为工尚村改造修建农田机耕路30公里，实现乡村农田道路改造升级，项目建设费约450万元；前期费约22.5万元；项目总投资约472.5万元，最终价格以审计价为准。</t>
  </si>
  <si>
    <t>一是项目建设覆盖工尚村所有农户，其中脱贫户79户272人。二是满足农业生产需要，通过修建机耕路，提高农业机械化水平，降低劳动强度，提高农业生产效率，增加农民收入。三是改善农村环境，机耕路的建设可以改善农村交通条件，方便农民出行和农产品运输，同时也有利于加强农村生态环境的保护和建设。四是提高农民生活水平，机耕路的建设可以改善农村基础设施条件，提高农民生活质量，增加农民的幸福感和获得感。</t>
  </si>
  <si>
    <t>TKX0170</t>
  </si>
  <si>
    <t>夏镇大地村公共照明项目</t>
  </si>
  <si>
    <t>计划在夏镇大地村（1组、2组及新建幸福小区）2个村民小组一共6公里主干道,共需300盏太阳能路灯，每盏单价预计1850元，共计55.5万元。</t>
  </si>
  <si>
    <t>一是项目覆盖大地村农户119户329人，其中三类户6户6人，一般户113户323人。二是该项目建成后能极大的改善当地农民群众的生产生活条件，为需要夜晚农作的农民提供了便利，加快农业产业化和城镇建设步伐。能为群众生产、生活带来极大的便捷，提高人居生活条件，群众获得安全感和幸福感。三是通过项目实施安装太阳能路灯，能大大节省每年用电成本，因为太阳能路灯的电能来源于光伏发电，所以不需要消耗传统能源。</t>
  </si>
  <si>
    <t>TKX0171</t>
  </si>
  <si>
    <t>夏镇大地村人行道建设项目</t>
  </si>
  <si>
    <t>计划在夏镇大地村幸福小区内铺设人行道花砖，道路两侧长度共4公里，宽为1.2米，项目建设费约116万元；前期费约6万元，项目总投资126万元，最终价格以审计价为准。</t>
  </si>
  <si>
    <t>一是项目覆盖大地村农户119户329人，其中三类户6户6人，一般户113户323人。二是通过铺设人行道，可改善人居环境，解决满地砂土灰尘，实施该项目可从根本上改善农民出行条件，消除农村道路安全隐患，保障群众出行安全。三是夏镇大地村幸福小区内道路两旁铺设人行道花砖，可解决村民夜间行路难问题，可以有效改善村民的居住环境和生活质量，能为群众生产、生活带来极大的便捷，提高人居生活条件，群众获得安全感和幸福感。</t>
  </si>
  <si>
    <t>TKX0172</t>
  </si>
  <si>
    <t>夏镇大地村人居环境改善项目</t>
  </si>
  <si>
    <t>文体设施</t>
  </si>
  <si>
    <t>计划在大地村幸福小区内建设群众休闲广场（文明实践广场），周边地平硬化约960平方米，小计10万元；安装公共坐位、凉棚、文化墙设施，预计10万元；审计、监理，决算等费用5万元。以上共计25万元，最终价格以审计价为准。</t>
  </si>
  <si>
    <t>一是通过项目实施提高了本村居民群众的生活水平，完善了当地的基础设施，能使大地村农户119户329人：其中一般户113户323人，三类户6户6人受益。二是能够为村居民提供一个综合的文化娱乐场所，丰富群众日常文化生活、文化活动；三是为新农村建设提供坚实的文化基础，促进当地经济社会各项事业繁荣、健康、稳定发展。</t>
  </si>
  <si>
    <t>TKX0173</t>
  </si>
  <si>
    <t>夏镇铁提尔村主干道公共照明路灯建设项目</t>
  </si>
  <si>
    <t>夏镇铁提尔村主干道路与吐鲁番路交接，大货车客车通车亮较多，加上居民区道路共需安装高度为8米以上的路灯310盏，每盏单价预计0.2万元，该项目预算总投资62万元，最终价格以审计价为准。</t>
  </si>
  <si>
    <t>一是项目实施覆盖铁提尔村农户816户3260人。其中脱贫户46户150人，三类户6户16人。二是项目覆盖托台村农户658户2723人。三是安装太阳能路灯，能大大节省每年用电成本。四是能够为农户夜间出行提供便利。五是能够进一步提升该村人居环境质量。五是提升群众幸福感、获得感。</t>
  </si>
  <si>
    <t>TKX0174</t>
  </si>
  <si>
    <t>夏镇南湖村污水管网维修项目</t>
  </si>
  <si>
    <t>计划对夏镇南湖村2.8公里污水管网进行维修、南湖村2017年至今修建的污水管网未清理，污水容易溢出，部分路段已塌陷，现需要对部分路段进行维修，预计花费140万元，项目建设费约140万元；前期费约3万元；项目总投资约143万元；最终价格以审计价为准。</t>
  </si>
  <si>
    <t>一是项目的建设使得污水治理区域内生态环境得以提高，可改善南湖村生活环境及村容面貌，为保证人民良好生活环境及优质的村容面貌创造了有利条件。二是优化南湖村排水系统，提高排水效率，减少对环境的影响，提高公共服务水平，满足居民的基本需求。三是降低污水处理成本，提高污水处理效率，提高环保意识，促进可持续发展。四是项目覆盖南湖村农户430户，通过修缮排水管道可使南湖村430户居民直接受益。</t>
  </si>
  <si>
    <t>TKX0175</t>
  </si>
  <si>
    <t>夏镇喀拉苏文化小公园建设项目</t>
  </si>
  <si>
    <t>计划在喀拉苏村村阵地园子改造文化广场，其中围栏100米左右，健身器材10套，体育器材2套，硬化面积550平方米，制作安装宣传栏10副，项目总投资80万元。</t>
  </si>
  <si>
    <t>一是项目的实施覆盖喀拉苏村农户537户2090人，其中脱贫户178户744人，三类户6户14人。二是村文化广场，为群众提供文化活动及休闲娱乐便利场地，也为喀拉苏村开展大型文化惠民活动搭建了平台，进一步完善了村级文化服务阵地。三是将极大改善喀拉苏村村容村貌，大力提升农村人居环境整治水平，为乡村文化振兴打下坚持基础。</t>
  </si>
  <si>
    <t>TKX0176</t>
  </si>
  <si>
    <t>夏镇色日克吉勒尕村垃圾车采购项目</t>
  </si>
  <si>
    <t>计划为色日克吉勒尕村购买垃圾车1辆，单价约25万元；项目总投资25万元。</t>
  </si>
  <si>
    <t>TKX0177</t>
  </si>
  <si>
    <t>TKX0178</t>
  </si>
  <si>
    <t>TKX0179</t>
  </si>
  <si>
    <t>TKX0180</t>
  </si>
  <si>
    <t>TKX0181</t>
  </si>
  <si>
    <t>TKX0182</t>
  </si>
  <si>
    <t>TKX0183</t>
  </si>
  <si>
    <t>TKX0184</t>
  </si>
  <si>
    <t>该项目的实施，能够进一步加快奥依曼布拉克村人居环境改善，改善村庄面貌，全村513户1336人，其中脱贫户23户65人、三类户8户27人直接或间接受益，群众幸福感、满意度显著提升。同时，项目建设过程中吸纳本地劳动力务工，提高收入。</t>
  </si>
  <si>
    <t>TKX0185</t>
  </si>
  <si>
    <t>TKX0186</t>
  </si>
  <si>
    <t>TKX0187</t>
  </si>
  <si>
    <t>TKX0188</t>
  </si>
  <si>
    <t>TKX0189</t>
  </si>
  <si>
    <t>TKX0190</t>
  </si>
  <si>
    <t>TKX0191</t>
  </si>
  <si>
    <t>TKX0192</t>
  </si>
  <si>
    <t>TKX0193</t>
  </si>
  <si>
    <t>TKX0194</t>
  </si>
  <si>
    <t>TKX0195</t>
  </si>
  <si>
    <t>TKX0196</t>
  </si>
  <si>
    <t>TKX0197</t>
  </si>
  <si>
    <t>TKX0198</t>
  </si>
  <si>
    <t>TKX0199</t>
  </si>
  <si>
    <t>TKX0200</t>
  </si>
  <si>
    <t>TKX0201</t>
  </si>
  <si>
    <t>TKX0202</t>
  </si>
  <si>
    <t>TKX0203</t>
  </si>
  <si>
    <t>该项目覆盖群众349户1175人，其中脱贫户19户58人。该项目实施，一是解决1组、2组污水排放问题，进一步提高居民生活质量和水平。二是极大改善了村民的生活环境，解决了污水到处乱排、蚊蝇滋生等问题。三是项目建设过程中吸纳本地劳动力务工，提高收入。</t>
  </si>
  <si>
    <t>TKX0204</t>
  </si>
  <si>
    <t>郭勒布依乡巴格万村人行道建设项目</t>
  </si>
  <si>
    <t>TKX0205</t>
  </si>
  <si>
    <t>TKX0206</t>
  </si>
  <si>
    <t>TKX0207</t>
  </si>
  <si>
    <t>TKX0208</t>
  </si>
  <si>
    <t>该项目覆盖群众1267户3492人，其中脱贫户22户69人、三类户2户4人。项目建成后，一是有效改善交通，为开斯克尔村的593座大棚（1500亩)和开斯克尔村4小队、5小队、6小队、8小队1200亩的杏园、高粱及其他农作物的种植和运输带来方便，进一步吸引蔬菜和农作物收购商到开斯克尔村，促进村民增收致富。二是激励农户就业创业、增收致富的能力，提升农民对农业生产发展的自信心。三是项目建设过程中吸纳本地劳动力务工，提高收入。</t>
  </si>
  <si>
    <t>TKX0209</t>
  </si>
  <si>
    <t>TKX0210</t>
  </si>
  <si>
    <t>TKX0211</t>
  </si>
  <si>
    <t>TKX0212</t>
  </si>
  <si>
    <t>TKX0213</t>
  </si>
  <si>
    <t>TKX0214</t>
  </si>
  <si>
    <t>TKX0215</t>
  </si>
  <si>
    <t>TKX0216</t>
  </si>
  <si>
    <t>TKX0217</t>
  </si>
  <si>
    <t>TKX0218</t>
  </si>
  <si>
    <t>一是改善村基础设施面貌，优化群众出行环境，提升群众生活质量，满足辖区2424户8517名（其中脱贫人口、监测对象113户319人）群众出行需求。二是通过改善道路交通基础设施条件，有利于乡村环境卫生整治，促进辖区经济发展和现代化建设。三是提升农产品运输条件和能力。四是项目建设过程中吸纳本地劳动力务工，提高收入。</t>
  </si>
  <si>
    <t>TKX0219</t>
  </si>
  <si>
    <t>TKX0220</t>
  </si>
  <si>
    <t>博斯坦镇博孜尤勒贡村道路建设项目</t>
  </si>
  <si>
    <t>对博孜尤勒贡村1.82公里的老旧农村道路进行铺设沥青路，项目总投资约128万元（含前期费约12.6万元；）最终价格以审计价格为准。</t>
  </si>
  <si>
    <t>一是改善村基础设施面貌，优化群众出行环境，提升群众生活质量，满足辖区732户2591名（其中脱贫人口、监测对象40户135人）群众出行需求。二是通过改善道路交通基础设施建设状况，有利于乡村环境卫生整治，促进博孜尤勒贡村经济发展和现代化建设。三是提升农产品运输条件和能力。四是项目建设过程中吸纳本地劳动力务工，提高收入。</t>
  </si>
  <si>
    <t>TKX0221</t>
  </si>
  <si>
    <t>一是通过项目的实施能进一步提升从容村貌。二是通过改善辖区732户2591人（其中脱贫人口、监测对象40户135人）群众生活条件，提高群众的幸福感、满意度。三是有利于活跃摆摊经济，拓宽群众增收渠道。四是项目建设过程中吸纳本地劳动力务工，提高收入。</t>
  </si>
  <si>
    <t>TKX0222</t>
  </si>
  <si>
    <t>博斯坦镇硝尔坎儿孜村道路建设项目</t>
  </si>
  <si>
    <t>对硝儿坎儿孜村1.325公里的老旧农村道路铺设沥青路，计划投资金约为84万元。项目总投资约92.75万元（含前期费约9万）万元，最终价格以审计价格为准。</t>
  </si>
  <si>
    <t>一是改善村基础设施面貌，优化群众出行环境，提升群众生活质量，满足辖区565户2172名（其中脱贫人口、监测对象16户55人）群众出行需求。二是通过改善道路交通基础设施条件，有利于乡村环境卫生整治，促进硝儿坎儿孜村经济发展和现代化建设。三是提升农产品运输条件和能力。四是项目建设过程中吸纳本地劳动力务工，提高收入。</t>
  </si>
  <si>
    <t>TKX0223</t>
  </si>
  <si>
    <t>一是有效提高辖区565户2172人（其中脱贫人口、监测对象16户55人）村民出行安全。二是进一步提升村容村貌提高群众的幸福感、满意度。三是有效遏制夜间出行安全隐患。四是活跃夜间经济，带动本地经济发展。五是充分利用太阳能，降低传统能源消耗。</t>
  </si>
  <si>
    <t>TKX0224</t>
  </si>
  <si>
    <t>博斯坦镇伯日布拉克村道路建设项目</t>
  </si>
  <si>
    <t>对伯日布拉克村2.2公里的老旧农村道路铺设沥青路，计划投资金额为154万元（含前期费约15万元）；最终价格以审计价格为准。</t>
  </si>
  <si>
    <t>一是改善村基础设施面貌，优化群众出行环境，提升群众生活质量，满足辖区959户3178名（其中脱贫人口、监测对象32户102人）群众出行需求，通过改善道路交通基础设施条件，有利于乡村环境卫生整治，促进伯日布拉克村经济发展和现代化建设。三是提升农产品运输条件和能力。四是项目建设过程中吸纳本地劳动力务工，提高收入。</t>
  </si>
  <si>
    <t>TKX0225</t>
  </si>
  <si>
    <t>TKX0226</t>
  </si>
  <si>
    <t>TKX0227</t>
  </si>
  <si>
    <t>TKX0228</t>
  </si>
  <si>
    <t>博斯坦镇长安村道路建设项目</t>
  </si>
  <si>
    <t>计划对长安村1.3公里的农村老旧道路铺设沥青路，计划投资金额为91万元（含前期费约9万元）。最终价格以审计价格为准。</t>
  </si>
  <si>
    <t>一是改善村基础设施面貌，优化群众出行环境，提升群众生活质量，满足辖区565户1839名（其中脱贫人口、监测对象31户84人）群众出行需求，通过改善道路交通基础设施条件，有利于乡村环境卫生整治，促进长安村经济发展和现代化建设。三是提升农产品运输条件和能力，推动农木业产业发展。四是项目建设过程中吸纳本地劳动力务工，提高收入。</t>
  </si>
  <si>
    <t>TKX0229</t>
  </si>
  <si>
    <t>博斯坦镇博斯坦村道路建设项目</t>
  </si>
  <si>
    <t>计划对博斯坦村1.58公里的老旧农村道路铺设沥青路，项目总投资约110.6万元（含前期费约10.6万元）最终价格以审计价格为准。</t>
  </si>
  <si>
    <t>一是改善村基础设施面貌，优化群众出行环境，提升群众生活质量，满足辖区834户2950名（其中脱贫人口、监测对象33户97人）群众出行需求，通过改善道路交通基础设施条件，有利于乡村环境卫生整治，促进长安村经济发展和现代化建设。二是提升农产品运输条件和能力。三是项目建设过程中吸纳本地劳动力务工，提高收入。</t>
  </si>
  <si>
    <t>TKX0230</t>
  </si>
  <si>
    <t>TKX0231</t>
  </si>
  <si>
    <t>TKX0232</t>
  </si>
  <si>
    <t>申请资金134.96万元，计划采购8立方洒水车1辆，单价30万元；采购灯头77个，每个800元，小计6.16万元；6米高路灯380盏，每盏2600元，小计98.8万。最终价格以实际采购价格为准。</t>
  </si>
  <si>
    <t>TKX0233</t>
  </si>
  <si>
    <t>博斯坦镇上湖坎儿孜村道路建设项目</t>
  </si>
  <si>
    <t>一是改善村基础设施面貌，优化群众出行环境，提升群众生活质量，满足辖区470户1747名（其中脱贫人口、监测对象31户98人）群众出行需求，通过改善道路交通基础设施建设状况，有利于乡村环境卫生整治，促进上湖村经济发展和现代化建设。二是提升农产品运输条件和能力。三是项目建设过程中吸纳本地劳动力务工，提高收入。</t>
  </si>
  <si>
    <t>TKX0234</t>
  </si>
  <si>
    <t>一是改善村基础设施面貌，优化群众出行环境，提升群众生活质量，满足辖区808户2707名（其中脱贫人口、监测对象41户94人）群众出行需求。二是通过改善道路交通基础设施条件，有利于乡村环境卫生整治，促进吉格代村经济发展和现代化建设。三是项目建设过程中吸纳本地劳动力务工，提高收入。</t>
  </si>
  <si>
    <t>TKX0235</t>
  </si>
  <si>
    <t>博斯坦镇琼帕依扎村道路建设项目</t>
  </si>
  <si>
    <t>计划对琼帕依扎村1.5公里的农村老旧道路铺设铺设沥青路，资金约115万元；。项目总投资约127.4万元（含前期费约12.4万元），最终价格以审计价格为准。</t>
  </si>
  <si>
    <t>一是改善村基础设施面貌，优化群众出行环境，提升群众生活质量，满足辖区296户1035人（其中脱贫人口、监测对象13户43人）群众出行需求，通过改善道路交通基础设施条件，有利于乡村环境卫生整治，促进经济发展和现代化建设。二是提升农产品运输条件和能力。三是项目建设过程中吸纳本地劳动力务工，提高收入。</t>
  </si>
  <si>
    <t>TKX0236</t>
  </si>
  <si>
    <t>TKX0237</t>
  </si>
  <si>
    <t>博斯坦镇李孟坎儿村道路建设项目</t>
  </si>
  <si>
    <t>计划对李孟坎儿孜村2.2公里的老旧农村道路铺设沥青路，计划投资金额为140万元；项目总投资约154万元（含前期费约14万元），最终价格以审计价格为准。</t>
  </si>
  <si>
    <t>一是改善村基础设施面貌，优化群众出行环境，提升群众生活质量，满足辖区555户1981人（其中脱贫人口、监测对象17户50人）群众出行需求。二是通过改善道路交通基础设施条件，促进李孟坎儿孜村经济发展和现代化建设。三是提升农产品运输条件和能力。四是项目建设过程中吸纳本地劳动力务工，提高收入。</t>
  </si>
  <si>
    <t>TKX0238</t>
  </si>
  <si>
    <t>TKX0239</t>
  </si>
  <si>
    <t>TKX0240</t>
  </si>
  <si>
    <t>一是通过打造巷道独具特色文化长廊，创造优美的乡村风貌，提升群众满意度和幸福感。二是加强各类文化氛围的打造，增加群众凝聚力，同时对人居环境整治起到重要的推动作用，为开展乡村振兴示范村建设奠定坚实基础。(项目惠及907户2937人)</t>
  </si>
  <si>
    <t>TKX0241</t>
  </si>
  <si>
    <t>一是进一步改善村庄道路设施条件，保障群众的出行需求。二是该村为精品哈密瓜集中种植区域，新建道路将为瓜农和客商提供交通便利，进一步拓展特色农作物销售渠道，打造精品哈密瓜示范基地，促进村民增产增收，对康克村整体产业提升起到推动作用。(项目惠及393户1003人其中：脱贫户10户20人)</t>
  </si>
  <si>
    <t>TKX0242</t>
  </si>
  <si>
    <t>一是项目实施后，可减少常规能源消耗。二是兼顾社会、生态效益，提高群众生活水平及改善环境质量，进一步完善村庄道路照明条件，方便辖区群众生活，提升夜间安全系数，防止夜间突发事件，发挥重要的作用。三是加快美丽乡村建设和人居环境整治进度。(项目惠及393户1003人其中：脱贫户10户20人)</t>
  </si>
  <si>
    <t>TKX0243</t>
  </si>
  <si>
    <t>一是能够进一步加快全村人居环境改善，改善村庄面貌，全村农户直接或间接受益，群众幸福感、满意度显著提升。二是加快村级基础设施建设，提高行政综合治理服务能力，为农户出行和农业生产带来便利。三是在项目的实施过程中，可以带动村民家门口就业参与劳动，从而提高村民经济收入。四是项目建成后将连接伊拉湖镇主路，可极大改善农产品对外销售问题，进一步巩固脱贫成果，提高该村经济发展水平。(项目惠及393户1003人其中：脱贫户10户20人)</t>
  </si>
  <si>
    <t>TKX0244</t>
  </si>
  <si>
    <t>计划在伊拉湖镇伊拉湖村新建长约2公里污水管网，直径60cm，需投资279万元，前期费31万元；总投资310万元。</t>
  </si>
  <si>
    <t>一是解决伊拉湖镇伊拉湖村污水排放问题，进一步提高居民生活质量和水平。二是极大改善了村民的生活环境，解决了污水到处乱排、蚊蝇滋生等问题，为环境保护发挥积极作用。(项目惠及326户1200人,其中：脱贫户9户19人)</t>
  </si>
  <si>
    <t>TKX0245</t>
  </si>
  <si>
    <t>伊拉湖村林荫大道为自治区备案的保护林带，也是阿乐惠镇，博斯坦镇，伊拉湖镇通往县城的主要道路。车流量大，在一定程度上存在交通安全隐患。该项目建成后将进一步提升该林带维护水平，有效美化亮化道路环境，便于群众交通出行，提升通行效率，降低安全事故，为实现乡村振兴奠定坚实基础。(项目惠及5400户16000人)</t>
  </si>
  <si>
    <t>TKX0246</t>
  </si>
  <si>
    <t>一是项目实施后，可减少常规能源消耗。二是兼顾社会、生态效益，提高群众生活水平及改善环境质量，进一步完善村庄道路照明条件，方便辖区群众生活，提升夜间安全系数，防止夜间突发事件，发挥重要的作用。三是加快美丽乡村建设和人居环境整治进度。(项目惠及200户477人,其中：脱贫户15户32人)</t>
  </si>
  <si>
    <t>TKX0247</t>
  </si>
  <si>
    <t>一是通过项目的实施，进一步改善村庄人居环境，缓解环卫工人压力，也解决村垃圾乱倒无人清理、垃圾清运不便问题，有效提升村庄环境卫生和综合治理服务能力，加快城乡融合步伐，为乡村振兴建设提供基础条件。二是优化营商环境，促进招商引资。(项目惠及700户1500人)</t>
  </si>
  <si>
    <t>TKX0248</t>
  </si>
  <si>
    <t>TKX0249</t>
  </si>
  <si>
    <t>TKX0250</t>
  </si>
  <si>
    <t>TKX0251</t>
  </si>
  <si>
    <t>TKX0252</t>
  </si>
  <si>
    <t>TKX0253</t>
  </si>
  <si>
    <t>一是项目建成后，能够进一步加快村基础设施建设，提高行政综合治理服务能力，为农户出行和农业生产带来便利。二是在项目的实施过程中，可以带动村民参与劳动，从而提高村民经济收入。三是进一步带动脱贫群众发展生产，提高群众幸福感。项目惠及农户646户2059人，其中：脱贫户35户94人、监测户4户16人)</t>
  </si>
  <si>
    <t>TKX0254</t>
  </si>
  <si>
    <t>伊拉湖镇郭若村人居环境改善项目</t>
  </si>
  <si>
    <t>项目实施后，将极大改善周边瓜农生产生活条件，为客商收瓜提供便利的交通运输环境，提升群众出行安全，全面改善道路整体面貌，促进村民增产增收。(项目惠及5949户16740人)</t>
  </si>
  <si>
    <t>TKX0255</t>
  </si>
  <si>
    <t>一是可减少常规能源消耗，并兼顾社会、生态效益，提高群众生活水平及改善环境质量。二是进一步完善农村道路照明条件，方便辖区群众生活。三是进一步促进夜间经济发展，提升夜间安全系数，防止夜间突发事件。(项目惠及907户2937人)</t>
  </si>
  <si>
    <t>TKX0256</t>
  </si>
  <si>
    <t>一是项目实施后，全村垃圾箱配备率显著提升，将改善全村垃圾收运处置能力，改善人居环境，提高污染治理。二是进一步改善村庄人居环境，缓解环卫工人压力，也解决村垃圾乱倒无人清理，垃圾、污水清运不便问题，有效提升村庄环境卫生和综合治理服务能力，加快城乡融合步伐，为乡村振兴建设提供基础条件。(项目惠及907户2937人)</t>
  </si>
  <si>
    <t>TKX0257</t>
  </si>
  <si>
    <t>依提帕克村农业设施大棚共计250座，目前使用120座。原有电路建设时间久远，磨损严重，冬季采暖设备多，电压不足，缺少基本生产条件；大风天气电线过松会产生摩擦打电情况，电表箱电线外露等，存在极大安全隐患。项目建成后，大功率电线电伏、变压器能够保障250座大棚用电需求，利于大棚出租使用，同时增加村集体收入。(项目惠及726户1842人)</t>
  </si>
  <si>
    <t>TKX0258</t>
  </si>
  <si>
    <t>一是项目实施后，可减少常规能源消耗。二是兼顾社会、生态效益，提高群众生活水平及改善环境质量，进一步完善村庄道路照明条件，方便辖区群众生活，提升夜间安全系数，防止夜间突发事件，发挥重要的作用。三是加快美丽乡村建设和人居环境整治进度。(项目惠及150户336人)</t>
  </si>
  <si>
    <t>TKX0259</t>
  </si>
  <si>
    <t>一是能够进一步加快全村人居环境改善，改善村庄面貌，全村农户直接或间接受益，群众幸福感、满意度显著提升。二是加快村级基础设施建设，提高行政综合治理服务能力，为农户出行和农业生产带来便利。三是在项目的实施过程中，可以带动村民家门口就业参与劳动，从而提高村民经济收入。(项目惠及180户320人)</t>
  </si>
  <si>
    <t>TKX0260</t>
  </si>
  <si>
    <t>一是能够进一步加快全村人居环境改善，改善村庄面貌，全村农户直接或间接受益，群众幸福感、满意度显著提升。二是加快村级基础设施建设，提高行政综合治理服务能力，为农户出行和农业生产带来便利。三是在项目的实施过程中，可以带动村民家门口就业参与劳动，从而提高村民经济收入。(项目惠及220户580人)</t>
  </si>
  <si>
    <t>TKX0261</t>
  </si>
  <si>
    <t>项目建成后，可以满足该村居民的基本公共服务需求，具有明显的社会效益，营造积极向上、健康融洽、充满生机活力的文化氛围，对于构建和谐社会、加强精神文明建设，促进乡村振兴具有重要意义。(项目惠及700户1891人)</t>
  </si>
  <si>
    <t>TKX0262</t>
  </si>
  <si>
    <t>一是可减少常规能源消耗，并兼顾社会、生态效益，提高群众生活水平及改善环境质量。二是进一步完善农村道路照明条件，方便辖区群众生活。三是进一步促进夜间经济发展，提升夜间安全系数，防止夜间突发事件。(项目惠及391户1046人)</t>
  </si>
  <si>
    <t>TKX0263</t>
  </si>
  <si>
    <t>伊拉湖镇各行政村污水管网项目</t>
  </si>
  <si>
    <t>计划在伊拉湖镇草湖路新铺设500mm双壁波纹管污水管网5.5公里，每公里90万元，共计495万元。提升泵三处，单价25万，共计75万元（包括恢复破除路面）。（古勒巴格村铺设1.14公里管网，小计102.6万元、郭若村铺设1.2公里管网，小计108万元、依提帕克村铺设0.4公里管网，小计36万元、安西村铺设1.06公里管网，小计95.4万元、阿克塔格村铺设1.7公里管网，小计153万元）项目总投资570万元。坡度、管道直径、长度等以设计为准，前期费用约50万元。</t>
  </si>
  <si>
    <t>项目建成后，一方面增加区域内水动力、水资源，增强污水处理能力，有利于保护地下水资源和改善地面水环境，提高农户生活质量，另一方面改善人居环境，保护环境，维持生态平衡，促进农业的持续发展。(项目惠及5949户16740人)</t>
  </si>
  <si>
    <t>TKX0264</t>
  </si>
  <si>
    <t>TKX0265</t>
  </si>
  <si>
    <t>计划在伊拉湖村新建镇区污水主管网约1.3公里，疏通污水管网约0.85公里，需投资290.5万元，前期费32万元，总投资322.5万元。</t>
  </si>
  <si>
    <t>该段污水管网为接通至污水处理厂的最后末端，该项目建成后，可接通全镇至污水处理厂的管网，确保实现全镇污水集中统一处理，对人居环境改善、环境保护、生态维护及提升农牧民群众生活水平具有重要意义。(项目惠及5949户16740人)</t>
  </si>
  <si>
    <t>TKX0266</t>
  </si>
  <si>
    <t>此电力设施项目建成后，将提供给伊拉湖村、古勒巴格村、幸福社区及大十字周边的居民群众进行26万平方面积的供暖，而且清洁能源，减少大气污染，响应国家政策，降低碳排放，能够对辖区群众生产、生活方面带来更加便利，此项目建成后，受益人口达到7359人，能够有效改善伊拉湖镇辖区人居环境和生态环境。(项目惠及2000户4500人)</t>
  </si>
  <si>
    <t>TKX0267</t>
  </si>
  <si>
    <t>TKX0268</t>
  </si>
  <si>
    <t>TKX0269</t>
  </si>
  <si>
    <t>TKX0270</t>
  </si>
  <si>
    <t>计划采购15立方清洗车1辆，需约47万元；8立方吸粪车1辆，需约35万元；8立方垃圾车1辆，需约32万元；垃圾箱500个（其中240L垃圾箱300个，每个0.045万元；660L垃圾箱200个，每个0.125万元）；电动保洁车6辆（载重≧800公斤），需约6万元；垃圾车1辆195马力、10方配斗，需约20万元；10方垃圾船10个，需约14万元。总计需投资192.5万元。</t>
  </si>
  <si>
    <t>TKX0271</t>
  </si>
  <si>
    <t>克尔碱镇通沟村环境设备采购项目</t>
  </si>
  <si>
    <t>垃圾车1辆195马力、10方配斗约20万；10方垃圾船10个，1.4万元/个；总计需投资34万元。</t>
  </si>
  <si>
    <t>TKX0272</t>
  </si>
  <si>
    <t>TKX0273</t>
  </si>
  <si>
    <t>TKX0274</t>
  </si>
  <si>
    <t>住建局、交通运输局、文旅局</t>
  </si>
  <si>
    <t>TKX0275</t>
  </si>
  <si>
    <t>TKX0276</t>
  </si>
  <si>
    <t>库米什镇柯尔克孜铁米村人行道建设项目（二期）</t>
  </si>
  <si>
    <t>修建长1.6公里、宽3米的人行道，共需资金约120万元；项目前期费约15万元；项目总资金约135万元。</t>
  </si>
  <si>
    <t>TKX0277</t>
  </si>
  <si>
    <t>库米什镇柯尔克孜铁米村人行道建设项目（三期）</t>
  </si>
  <si>
    <t>修建长3.6公里、宽3米的人行道，共需资金约270万元；项目前期费约20万元；项目总资金约290万元。</t>
  </si>
  <si>
    <t>TKX0278</t>
  </si>
  <si>
    <t>TKX0279</t>
  </si>
  <si>
    <t>TKX0280</t>
  </si>
  <si>
    <t>TKX0281</t>
  </si>
  <si>
    <t>一是改善英博斯坦村人居环境，让村民养成良好的生活习惯，同时消除因垃圾乱堆乱放带来的火灾隐患。二是进一步改善英博斯坦村的人居环境质量，美化环境，提升村容村貌，加快美丽乡村建设步伐，解决了全村16户34人本村居民的垃圾收集，三是进一步完善环境卫生治理能力，加快城乡融合步伐，为乡村振兴建设提供基础保障。</t>
  </si>
  <si>
    <t>TKX0282</t>
  </si>
  <si>
    <t>TKX0283</t>
  </si>
  <si>
    <t>TKX0284</t>
  </si>
  <si>
    <t>TKX0285</t>
  </si>
  <si>
    <t>一是沥青路面具有较高的安全性能，可以降低交通事故的风险，提高道路通行能力，缓解交通拥堵。同时，沥青路面还可以提高行车的舒适性和稳定性。二是沥青路面可以减少工业产区运输工业用品时受到的颠簸和震动，提产品质量，从而增加收入。益群众达199户540人，其中脱贫户4户8人。三是项目建设过程中吸纳本地劳动力务工，提高收入。</t>
  </si>
  <si>
    <t>TKX0286</t>
  </si>
  <si>
    <t>TKX0287</t>
  </si>
  <si>
    <t>项目建成后能够进一步加快英博斯坦村基础设施建设，提高行政综合治理服务能力，为农户出行和农业生产带来便利。在项目的实施过程中，可以带动村民参与劳动，从而提高村民经济收入。进一步带动脱贫群众发展生产，提高群众幸福感。直接受益群众达16户34人及120户种植大户。同时，在项目建设过程中吸纳本地劳动力务工，提高收入。</t>
  </si>
  <si>
    <t>TKX0288</t>
  </si>
  <si>
    <t>克尔碱镇国土利用规划项目</t>
  </si>
  <si>
    <t>克尔碱镇</t>
  </si>
  <si>
    <t>为克尔碱镇和各行政村编制国土空间规划</t>
  </si>
  <si>
    <t>保障克尔碱镇和各村未来15年经济社会发展发展和各类用地合理使用，为乡村振兴提供规划保障。项目实施后可带动周边群众发展农业生产的信心和积极性，整合克尔碱镇辖区内旅游资源的开发利用，协调好前期国土规划及现有国土需求之间的矛盾。激发群众内生动力，实现稳定增收。项目惠及克尔碱村530户1194人其中脱贫户20户62人 三类户3户11人，英阿瓦提村265户663人其中脱贫户39户121人 三类户2户6人，通沟村149户413人，脱贫户17户62人</t>
  </si>
  <si>
    <t>TKX0289</t>
  </si>
  <si>
    <t>乡村振兴局、财政局</t>
  </si>
  <si>
    <t>TKX0290</t>
  </si>
  <si>
    <t xml:space="preserve">                                                                                                                                                             </t>
  </si>
  <si>
    <t>小型农田水利设施</t>
  </si>
  <si>
    <t>计划修建长3.1公里、流量拟为0.2m³/s-0.4m³/s的U型板结构防渗渠(根据地形情况，以设计图为主），项目建设费约103万元、前期费约10万元；项目共需资金约113万元。</t>
  </si>
  <si>
    <t>一是项目的实施覆盖巴扎尔社区农户924户2662人。其中一般户900户2596人，脱贫户20户51人，三类户4户15人。二是提高农田灌溉效率，项目建完后有效灌溉400亩农田。三是防止水渠渗漏，减少水流失，将水源不断地输送到田间地头，提高灌溉效益同时节约水资源。四是解决农民农用水渠渗水问题，加强农田水利设施基础建设。</t>
  </si>
  <si>
    <t>计划为布拉克贝希村修建3.2公里、流量为0.4m³/s-0.6m³/s的防渗渠(根据地形情况，以设计图为主），项目建设费约132万元；前期费约10万元；项目总投资约142万元。</t>
  </si>
  <si>
    <t>一是项目实施覆盖布拉克贝希村农户234户866人：其中一般户154户583人，脱贫户80户283人。二是可以实现节水灌溉，有效改善1500亩农田灌溉条件，保障项目区的农业可持续发展要求。三是防止水渠渗漏，减少水流失，将水源不断地输送到田间地头，提高灌溉效益同时节约水资源。四是解决农民农用水渠渗水问题，加强农田水利设施基础建设。</t>
  </si>
  <si>
    <t>计划为喀拉苏村修建3公里、流量为0.4m³/s-0.6m³/s的防渗渠(根据地形情况，以设计图为主），项目建设费约115万元；前期费约10万元；项目总投资约125万元。</t>
  </si>
  <si>
    <t>一是项目实施覆盖喀拉苏村农户44户161人：其中一般户27户110人，脱贫户17户51人。二是可以实现节水灌溉，有效改善1000亩农田灌溉条件，保障项目区的农业可持续发展要求。三是防止水渠渗漏，减少水流失，将水源不断地输送到田间地头，提高灌溉效益同时节约水资源。四是解决农民农用水渠渗水问题，加强农田水利设施基础建设。</t>
  </si>
  <si>
    <t>计划在色日克吉勒尕村建设瓜果交易市场1座以及其他附属设施，在原有的基础上修建长500米、宽8米的混凝土场地；在硬化后的场地上面搭建10个长40米，宽8米的防晒棚，同时在旁边的集体土地中建造一座180平米的办公用房约138万元；地磅2个约10万元、一座公共厕所约5万元，每10米安装一个太阳灯，40个太阳灯约1.2万元，冷库4座每座80平米，高度6米，320平米约150万元。项目建设费约504.2万元、前期费约25.21万元。项目总投资约529.41万元。</t>
  </si>
  <si>
    <t>一是该项目完成后，将进一步扩大此处市场的容量，吸引大量的瓜农和瓜商在此进行瓜果交易，通过租赁给瓜商租赁场地，以及租赁附属房等，村委会每年能增加集体经济10万元左右。二是在瓜果上市期间带动20余名群众就业，按每人每天150元计算，收获季节可带动群众工资性收入7.5万余元。三是带动经济发展，促进本地产业的发展，增加村民的收入来源，推动地方经济的繁荣。</t>
  </si>
  <si>
    <t>计划在铁提尔村与大地村交接处，建设120亩晾晒场地，进行地面硬化3000平方米，建设400平方米彩钢房作为库房，建设30平方米大门值班室，安装一个100吨地磅，设置一处消防小池子，安装一处电线变压器，全部地面进行平整并铺上沙石料，场地建设面积四周设置一处进出门及围墙等，项目建设费用约100万元、前期费约5万元，总投资约105万元。</t>
  </si>
  <si>
    <t>一是项目实施覆盖铁提尔村农户816户3260人。其中脱贫户46户150人，三类户6户16人。二是增加当地就业机会，晾晒场地需要工人，可以创造就业机会，帮助当地的居民增加收入。三是晾晒场地可以方便当地农民晾晒农作物，提高农作物的品质和产量，从而增加农业产值。四是项目的建设将有助于提高村民的生活水平，增加他们的经济收入，改善他们的生活条件，增加村集体经济收入约5万元。</t>
  </si>
  <si>
    <t>计划在铁提尔村4组老砖厂平地90亩、铺沙子、压平、砌围墙，建设一座面积1200平方、高5米的饲草仓库，建完后进行铺设混凝土路面，项目建设费约640万元、前期费约32万元；项目总投资约672万元。</t>
  </si>
  <si>
    <t>该项目完成后：一是将加快农业产业化建设步伐，扩大饲草流通空间，使生产饲草购销更加快捷，扩大就业，提高农户收入，促进村经济的发展，增加村集体经济收入约10万元，二是给全镇养殖户提高优质的饲草交易市场。三是促进乡村发展，带动周边农户参与就业稳定增收，可解决2名群众就业。四是可以改善农村基础设施，提高饲草料的生产、储存和供应能力，有助于提高农业生产效率，增加农民收入。</t>
  </si>
  <si>
    <t>计划修建长10公里流量为0.2m³/s-0.4m³/s的U型板结构防渗渠(根据地形情况，以设计图为主），项目建设费约330万元、前期费约15万元。该项目总投345万元。</t>
  </si>
  <si>
    <t>一是项目实施覆盖南湖村农户560户2300人，其中脱贫户24户54人，监测户4户9人，一般户532户2237人。二是可以实现节水灌溉，有效改善2600亩农田灌溉条件，保障项目区的农业可持续发展要求。三是防止水渠渗漏，减少水流失，将水源不断地输送到田间地头，提高灌溉效益同时节约水资源。四是解决农民农用水渠渗水问题，加强农田水利设施基础建设。</t>
  </si>
  <si>
    <t>夏镇对8个行政村老化故障的76个机电井设备进行更换水泵、电缆、钢管等，每套约3万元，小计228万元；修建井房7座，每座约2万元，小计14万元；更换旧的变压器1个，变压器单价约3万元，小计3万元；每个井房到变压器的电线需要更换，更换电线资金约120万元。项目建设费约365万元、前期费约18.25万元，项目总投资约383.25万元。</t>
  </si>
  <si>
    <t>一是建设该项目能够显著提高灌溉水利用效率，受益脱贫户达519户2661人。二是通过改善灌溉条件，推动农业生产再上一个新台阶，促进夏镇经济社会的协调发展,促进农牧民增收。三是更新设备后能保证机电井正常供水，提高全镇13015亩耕地和林带灌溉效率，解决农田和林带的灌溉问题，降低农业生产用水成本，促进农作物增产、提质、增效，增加农牧民收入。</t>
  </si>
  <si>
    <t>喀格恰克村韭菜种植面积2800亩，是本村主产之一，计划在一个点位30亩村集体承包地建设连栋钢架日光大棚2万平方米，包括棚架建设、铺管道，建设后对外出租种植韭菜，建设总费用约242.5万元、前期费约12.13万元；该项目总投约254.63万元。</t>
  </si>
  <si>
    <t>一是建成韭菜大棚后承包出去可以壮大村集体收入约10万元；二是建成标准化新型韭菜大棚可以辐射周边农户，提高村民的收入。三是项目将改善当地农民的生活环境，提高农民的生活水平，促进社会稳定。四是带动本村产业发展，形成规模化种植。</t>
  </si>
  <si>
    <t>计划为巴扎尔社区修建12公里流量为0.2m³/s-0.4m³/s的U型板结构防渗渠(根据地形情况，以设计图为主），其中1小队2公里、2小队2.5公里、3小队2公里、4小队1.5公里、7小队2公里、8小队2公里，项目建设费约384万元、前期费约19.2万元。项目总投资约403.2万元。</t>
  </si>
  <si>
    <t>一是项目的实施覆盖巴扎尔社区农户509户1779人，其中脱贫户14户40人，三类户4户15人。二是可以实现节水灌溉，有效改善4000亩农田灌溉条件，保障项目区的农业可持续发展要求。三是可以改善农村生活条件，提高农民生活质量，提高农村的水利基础设施和农田的生产能力，促进农业发展。四是改善农牧业生产条件，是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</si>
  <si>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为托台村修建14.8公里、流量为0.2m³/s-0.3m³/s的U型板结构防渗渠(根据地形情况，以设计图为主），其中1小队5公里、2小队1.5公里，3小队0.8公里、4小队1.5公里，5小队4公里、6小队2公里，项目建设费约400万元、前期费约14.25万元；项目总投资约414.25万元。</t>
  </si>
  <si>
    <t>一是项目的实施覆盖托台村农户656户2686人，其中脱贫户9户29人，三类户9户28人。二是可以实现节水灌溉，有效改善3000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</si>
  <si>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计划为大地村修建4公里流量为0.2m³/s-0.3m³/s的U型板结构防渗渠(根据地形情况，以设计图为主），其中1小队3.5公里、2小队0.5公里，项目建设费约140万元、前期费6万元；项目总投资约146万元。</t>
  </si>
  <si>
    <t>一是项目的实施覆盖大地村农户107户299人，其中三类户5户6人。二是可以实现节水灌溉，有效改善330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</si>
  <si>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为色日克墩村2组农田修建3公里流量为0.2m³/s-0.3m³/s的U型板结构防渗渠(根据地形情况，以设计图为主），其中1小队1.2公里、2小队1.8公里；包含涵管、阀门。项目建设费约100万元、前期费约10万元；项目总投资约110万元。</t>
  </si>
  <si>
    <t>一是项目的实施覆盖色日克墩村农户208户769人，其中三类户3户8人。二是可以实现节水灌溉，有效改善700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</si>
  <si>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在夏镇铁提尔村1组1300亩耕地建设节水灌溉项目，建设4个水池，水泵、变压器、滴灌设备、滴灌带、肥料一体化设备等配套设施，平均每亩地投资2500元，项目建设费约325万元、前期费约16.25万元；项目总投资约341.25万元。</t>
  </si>
  <si>
    <t>计划在夏镇铁提尔村4组集体400亩基本农田及一般耕地，建设新品种高粱试验田项目，主要建设内容为：（1）配套2口机井维修，预算费用3.2万元；（2）400亩地平整、人工等费用10万；（3）400亩地使用节水设施，预算费用25万；（4）土地平整及灌溉等费用1.8万；（5）购买新品种高粱种子、化肥、人工管理等费用10万元；项目总申请投资50万元。</t>
  </si>
  <si>
    <t>一是引进新品种的高粱，可以提高高粱产量和品质，满足当地市场需求。二是提高农民收入，通过提高产量和品质，增加农民的收入来源，改善生活质量。三是提升农民技能，通过培训和技术指导，提升农民的技能和农业生产水平，增强自我发展能力。四是推动该村经济发展，通过新品种高粱的推广和应用，带动当地农村经济的发展，提高地方收入。五是促进社会进步，通过项目的实施，推动农村社会的进步，提高农民的文化素质和生活水平。</t>
  </si>
  <si>
    <t>对色日克墩村建设的50座大棚基础设施修复，建设配套设施，每个大棚修缮平均需要资金预计6万元，建设内容：维修购买大棚棉被、封口膜、大棚膜、铁丝等设施，根据每个大棚损坏程度不同进行修缮，项目建设费约300万元；前期费约15万元；项目总投资315万元。</t>
  </si>
  <si>
    <t>一是可吸纳辖区富余劳动力家门口就业，从而拓宽群众就业、增收渠道，重点吸纳三类户就业，项目建成后，每人每月收入可达1000-3000元。二是大棚承租后，村委会收取承包费，每座大棚租赁费约2500元，可增加村集体经济收入12.5万元，用于帮扶脱贫户、监测户和大力发展民生。三是项目建成后可为农户发展特色大棚产业提供培训场所，积极鼓励群众到大棚学习种植技术，等待条件成熟以后发展新型种植业。预计每年可为10农户提供培训、学习，推动农业特色产业更好发展。</t>
  </si>
  <si>
    <t>计划对夏镇36000亩杏树进行五次飞防，每亩约35元，小计约126万元。最终飞防亩数和金额以实际发生量为准。</t>
  </si>
  <si>
    <t>计划为奥依曼买里村新建24公里防渗渠。其中流量为0.2m³/s-0.4m³/s的U型板结构防渗渠17公里(根据地形情况，以设计图为主），小计约544万元；流量为0.3m³/s-0.5m³/s的防渗渠(根据地形情况，以设计图为主）7公里，小计约210万元；项目建设费总计约754万元、前期费约37.7万元。项目总投资约791.7万元。</t>
  </si>
  <si>
    <t>一是项目的实施覆盖奥依曼买里村农户753户2800人。其中一般户563户2123人，脱贫户170户608人，三类户20户69人。二是提供农田灌溉效率，项目建完后有效灌溉4500亩地。三是防止水渠渗漏，减少水流失，将水源不断地输送到田间地头，提高灌溉效益同时节约水资源。四是解决农民农用地渗水渠修建问题，加强农田水利设施基础建设。</t>
  </si>
  <si>
    <t>一是项目建成后，产权归奥依曼买里村所有。运营方式：由合作社租赁或个人使用并负责日常维护，并以同等价值的资产作为抵押，合作社对社员和脱贫户使用机械设备时收取成本价，一般户按照市场价收取。合作社与村集体签订租赁合同，合作社每年缴纳3万元的租赁费，租赁费主要用于培育乡村振兴产业、维护公共基础设施、发展村级公益事业、困难帮扶等方面。二是通过组织培训，由县林业局负责技术服务，指导合作社优先为脱贫户提供林果业社会化服务和林果产品初加工，并向周边村辐射。三是壮大村集体经济，有助于3000亩林果业的可持续发展。四是可以给本村农户提供更多的就业机会和创收途径，增加农户收入。</t>
  </si>
  <si>
    <t>计划为工尚村购一辆轮式青饲料收获机（整机重量7300kg,发动机功率/转速；199kW/2200r/min，收割幅宽；2670mm，割台形式：圆盘式，型号；QZ-2600A，一台青饲料收获机单价约45万元，项目总投资约45万元。</t>
  </si>
  <si>
    <t>项目建成后节省工尚村每年为各类村级建设民间租用私人青饲料收获机大型设备的费用，降低村委会此类财政支出。同时可以通过本辖区环境整治、挖渠、工地施工等利润性活动来提高村委会集体经济收入，可增加村集体经济收入约2.7万元。</t>
  </si>
  <si>
    <t>计划为铁提尔村新建30公里防渗渠，其中流量为0.2m³/s-0.4m³/s的U型板结构防渗渠25公里(根据地形情况，以设计图为主）；流量为0.4m³/s-0.6m³/s的防渗渠5公里(根据地形情况，以设计图为主），其中1小队2公里、2小队4公里、3小队4公里、4小队3公里、5小队9公里、6小队2公里、7小队3公里、8小队3公里；项目建设费约990万元、前期费约49.5万元。项目总投资约1039.5万元。</t>
  </si>
  <si>
    <t>一是项目的实施覆盖铁提尔村农户868户3426人，其中脱贫户46户150人，三类户6户16人。二是可以实现节水灌溉，有效改善6000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</si>
  <si>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为南湖村修建48.5公里流量为0.2m³/s-0.3m³/s的U型板结构防渗渠(根据地形情况，以设计图为主），其中1小队19公里、2小队1.5公里、3小队11.5公里、4小队8.5公里、5小队8公里，项目建设费约1455万元、前期费72.75万元。项目总投资1527.75万元。</t>
  </si>
  <si>
    <t>一是项目的实施覆盖南湖村农户727户2510人，其中脱贫户24户55人，三类户4户9人。二是可以实现节水灌溉，有效改善10000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</si>
  <si>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采购两台Fd---180型棉籽膨化机，动力132千瓦，每小时产量4000---6000斤，小计16万元；玉米粉碎机2台，一台为一吨15千瓦双胞胎570铸铁磨头带钢圈，一台为两吨15千瓦570铸铁磨头带钢圈，小计12.9万元；运费合计1万元；运输车1辆，预计6.71万元。项目总投资约25万元。</t>
  </si>
  <si>
    <t>一是设备采购后对外承包，负责饲料加工厂的运营、管理和维护，饲料加工厂由农户租赁使用，按年缴纳租赁费（按照饲料加工厂总投入的6％进行计算，每年1.5万元）；同时解决临近农户富裕劳动力就业（脱贫户、边缘户、突发严重困难户等均可），实现每人月工资不低于1500元，年工资不低于1.8万元。二是项目建成后满足群众养殖牛羊对饲料的需求，带动群众发展特色畜牧养殖产业。三是进一步扩大工尚村草牧产业饲料种植规模，一定范围内取得较好的社会、经济、生态效益，进一步提高本村草牧产业发展水平，切实解决全镇饲料加工和供应能力不足的问题通，进一步补齐全镇牛羊养殖饲料料缺口，推动全镇牛羊产业和草牧产业良性循环发展。</t>
  </si>
  <si>
    <t>计划为夏镇喀格恰克村新建44.5公里流量为0.2m³/s-0.4m³/s的U型板结构防渗渠(根据地形情况，以设计图为主），其中：1小队14公里、2小队6公里、3小队9公里、4小队3公里、5小队2.5公里、6小队5公里、7小队5公里，项目建设费约1424万元、前期费约71万元；项目总投资约1495万元。</t>
  </si>
  <si>
    <t>一是项目的实施覆盖喀格恰克村农户971户2871人，其中脱贫户64户206人，三类户4户12人。二是可以实现节水灌溉，有效改善4200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</si>
  <si>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为喀拉苏村修建18公里流量为0.2m³/s-0.4m³/s的U型板结构防渗渠(根据地形情况，以设计图为主），其中1小队6公里、2小队5公里、3小队3公里、4小队1公里、5小队3公里，项目建设费约576万元、前期费约28.8万元；项目总投资约604.8万元。</t>
  </si>
  <si>
    <t>一是项目的实施覆盖喀拉苏村农户537户2090人，其中脱贫户178户744人，三类户6户14人。二是可以实现节水灌溉，有效改善2500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</si>
  <si>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为色日克吉勒尕村修建26.6公里、流量为0.2m³/s-0.4m³/s的U型板结构防渗渠(根据地形情况，以设计图为主），其中1小队3公里；2小队3.9公里；3小队2.4公里；4小队10.5公里；5小队5.6公里；6小队1.2公里，项目建设费约851.2万元、前期费约42.56万元；项目总投资约893.76万元。</t>
  </si>
  <si>
    <t>一是项目的实施覆盖色日克吉勒尕村农户646户2421人，其中脱贫户7户23人，三类户4户11人。二是可以实现节水灌溉，有效改善5000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</si>
  <si>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为工尚村新建39.5公里防渗渠，其中流量为0.3m³/s-0.5m³/s的防渗渠16.2公里(根据地形情况，以设计图为主）；流量为0.4m³/s-0.6m³/s的防渗渠11.3公里(根据地形情况，以设计图为主）；流量为0.6m³/s-0.8m³/s的防渗渠12公里，其中主渠10公里(根据地形情况，以设计图为主）；项目建设费约1842.6万元、前期费约93万元。项目总投资约1935.6万元。</t>
  </si>
  <si>
    <t>一是项目的实施覆盖工尚村农户665户2438人，其中脱贫户80户276人，三类户4户10人。二是可以实现节水灌溉，有效改善8475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</si>
  <si>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计划在南湖村建立200亩晾晒场地，对土地进行平整、硬化，预计花费220万元、前期费约10万元，项目总投资约230万元。</t>
  </si>
  <si>
    <t>一是项目实施覆盖托台村、南湖村、喀格恰克村农户2116户7836人，其中脱贫户97户290人，三类户17户49人。二是增加当地就业机会，可以创造直接的就业机会，帮助当地的居民增加收入。三是晾晒场地可以方便当地农民晾晒农作物，提高农作物的品质和产量，从而增加农业产值。四是项目的建设将有助于提高村民的生活水平，增加农户的经济收入，改善农户的生活条件，增加村集体经济收入约10万元。</t>
  </si>
  <si>
    <t>计划对色日克墩村6个老旧机电井进行更换维护，更换水泵、电路线路、机电井水管，每个井约3万元，以及2个变压器10万元，项目总投资约28万元。</t>
  </si>
  <si>
    <t>计划为夏镇工尚村集体500亩基本农田及一般耕地建设新品种高粱种植项目，建设主要内容为：（1）500亩地平整铲车、人工等费用12.5万；（2）500亩地使用节水滴灌带设施，预算费用约31.25万；（3）后期投入新品种高粱种子、化肥、人工管理等费用12.5万元；
项目资金56.25万元。</t>
  </si>
  <si>
    <t>计划在奥依曼1、8小队建设晒玉米，高粱，粮食场地，地平硬化约5000平方米，项目建设费50万元，前期费10万元，项目总投资60万元。</t>
  </si>
  <si>
    <t>一是项目的实施覆盖奥依曼买里村农户753户2800人。其中一般户563户2123人，脱贫户170户608人，三类户20户69人。二是增加当地就业机会，晾晒场地需要工人，可以创造直接的就业机会，帮助当地的居民增加收入。三是晾晒场地可以方便当地农民晾晒农作物，提高农作物的品质和产量，从而增加农业产值。四是项目的建设将有助于提高村民的生活水平，增加他们的经济收入，改善他们的生活条件，增加村集体经济收入3.6万元。</t>
  </si>
  <si>
    <t>计划为奥依曼买里村修建3公里流量为0.3m³/s-0.5m³/s的浆砌石结构防渗渠(根据地形情况，以设计图为主），小计180万元，安装防护栏预计花费60万元。项目建设费240万元，前期费12万元，项目总投资252万元。</t>
  </si>
  <si>
    <t>一是项目的实施覆盖奥依曼买里村农户753户2800人。其中一般户563户2123人，脱贫户170户608人，三类户20户69人。二是可以实现节水灌溉，有效改善1000亩农田灌溉条件，保障项目区的农业可持续发展要求。三是防止水渠渗漏，减少水流失，将水源不断地输送到田间地头，提高灌溉效益同时节约水资源。四是解决农民农用水渠渗水问题，加强农田水利设施基础建设。</t>
  </si>
  <si>
    <t>计划对巴扎尔社区14个老旧机电井进行更换维护，更换水泵、电路线路、机电井水管，每个井3万元，项目建设费42万元，前期费4万元，项目总投资约46万元。</t>
  </si>
  <si>
    <t>计划对夏镇喀格恰克村12公里自来水管网进行维修，项目建设费约50万元、前期费约2.5万元；项目总投资约52.5万元。</t>
  </si>
  <si>
    <t>计划对夏镇工尚村6.5公里自来水管网进行维修，项目建设费约29.11万元、前期费约3万元；项目总投资约32.11万元。</t>
  </si>
  <si>
    <t>一是为当地的脱贫户和三类户提供就业机会，帮助脱贫户、监测帮扶对象增加收入来源，改善生活状况。二是促进村（社区）的凝聚力和社会稳定性。通过提供就业机会，当地居民可以更好地融入村（社区），增加对村（社区）的认同感和归属感。三是通过提供就业机会，可以改善当地居民的生活环境，提高他们的生活质量。</t>
  </si>
  <si>
    <t>计划铺设长5.2公里、宽6米的沥青道路，项目建设费约312万元、前期费约15.6万元；项目总投资约327.6万元。</t>
  </si>
  <si>
    <t>1.计划在一小队铺设长4.8公里、宽6米的沥青道路，小计约288万元；2.计划铺设长5公里、宽6米沥青道路，小计约300万元；项目建设总费用约588万元、前期费约30万元。项目总投资约618万元。</t>
  </si>
  <si>
    <t>一是提升基础设施能力，保证群众安全出行，可以满足辖区内537户2073人出行。二是提高农产品质量，沥青路面可以减轻农民运输农产品时受到的颠簸和震动，提高农产品质量，从而增加农民的收入。三是提高运输能力，能满足本村2200亩农产品运输。</t>
  </si>
  <si>
    <t>计划在夏镇铁提尔村辖区内建设乡村人行道路，项目建设规模如下：1、对长6200米、宽3米人行道铺设混凝土路面，18600平方米，建筑工程费约241.80万元；2、铺设长2000米，宽1.5米的卵石护坡，面积3000平方米，建筑工程费约40.50万元；3、过门涵管450米，建筑工程费约10.13万元。工程建设前期费约22.5万元。工程总投资约314.93万元。</t>
  </si>
  <si>
    <t>一是可以改善农村的道路条件，方便辖区内872户3444人的出行，提高农民的幸福指数。二是提升人居环境质量，项目的建设能够促进农村人居环境质量，促进和美乡村建设。</t>
  </si>
  <si>
    <t>计划在喀格恰克村长约6公里的主干道道路两侧铺设宽1米的人行道花砖，项目建设费约250万元、前期费约10万元；项目总投资260万元。</t>
  </si>
  <si>
    <t>计划为托台村购买垃圾车1辆，型号ZLJ5180ZYSDFE5压缩式垃圾车，单价约60万元。</t>
  </si>
  <si>
    <t>一是项目的实施可以推动村庄基础设施的完善和升级，提高村民的生活品质。二是改善村民生活质量，提高夜间照明条件。三是提升村庄整体形象吸引更多的游客。四是活跃夜间经济，为群众夜间生活提供明亮环境，促进夜间经济发展。五是节约能源，太阳能路灯可以减少能源消耗，减少电力浪费。</t>
  </si>
  <si>
    <t>计划对夏镇色日克吉勒尕村1.4公里农村巷道进行沥青路面硬化，其中1小队0.5公里、2小队0.3公里、4小队0.1公里、5小队0.25公里、6小队0.25公里；项目建设费约84万元、前期费约5.04万元；项目总投资约89.04万元。</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</si>
  <si>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可以满足辖区内439户1684人出行。同时也有助于农产品的运输和销售，能满足辖区3000亩农产品运输。三是通过改善农村基础设施，提升农村生活水平，实现乡村振兴的目标。四是提高农产品质量，硬化后路面平整可以减轻农民运输农产品时受到的颠簸和震动，提高农产品质量，从而增加农民的收入。</t>
  </si>
  <si>
    <t>计划对夏镇铁提尔村2.8公里农村巷道进行沥青路面硬化，其中1小队、2小队1.4公里、4小队0.5公里、7小队0.9公里，项目建设费约168万元；前期费约7.32万元；项目总投资约175.32万元。</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</si>
  <si>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可以满足辖区内299户1198人出行。同时也有助于农产品的运输和销售，能满足辖区2500亩农产品运输。三是通过改善农村基础设施，提升农村生活水平，实现乡村振兴的目标。四是提高农产品质量，硬化后路面平整可以减轻农民运输农产品时受到的颠簸和震动，提高农产品质量，从而增加农民的收入。</t>
  </si>
  <si>
    <t>计划为工尚村修建公路(3组1公里，4组3公里，6组3公里，）共修建7公里，宽5.5米的沥青路，项目建设费约385万元；前期费19.25万元；项目总投资约404.25万元。</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</si>
  <si>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可以满足辖区内778户2562人出行。同时也有助于农产品的运输和销售，能满足辖区1500亩农产品运输。三是通过改善农村基础设施，提升农村生活水平，实现乡村振兴的目标。四是提高农产品质量，硬化后路面平整可以减轻农民运输农产品时受到的颠簸和震动，提高农产品质量，从而增加农民的收入。</t>
  </si>
  <si>
    <t>计划对夏镇南湖村1.4公里农村巷道进行沥青路面硬化，其中1小队0.2公里、5小队0.8公里、6小队0.4公里，项目建设费84万元；前期费4.2万元；项目总投资88.2万元。</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</si>
  <si>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可以满足辖区内279户982人出行。同时也有助于农产品的运输和销售，能满足辖区5000亩农产品运输。三是通过改善农村基础设施，提升农村生活水平，实现乡村振兴的目标。四是提高农产品质量，硬化后路面平整可以减轻农民运输农产品时受到的颠簸和震动，提高农产品质量，从而增加农民的收入。</t>
  </si>
  <si>
    <t>计划为夏镇喀拉苏村修建1.2公里排水管网、检查维修井、配套污水处理设施及路面恢复费，涉及喀拉苏村5小队农户85户，项目建设费约120万元、前期费约6万元；项目总投资约126万元。</t>
  </si>
  <si>
    <t>计划为夏镇色日克吉勒尕村修建3.5公里排水管网、检查维修井及配套污水处理设施，涉及色日克吉勒尕村农户120户：其中1小队40户、2小队15户、3小队15户、4小队50户；项目建设费200万元，前期费10万元；项目总投资210万元。</t>
  </si>
  <si>
    <t>计划为夏镇铁提尔村修建6.85公里排水管网、检查维修井及配套污水处理设施，涉及铁提尔村农户157户：其中1小队15户15个井0.5公里、2小队12户12个井1.1公里、3小队4户4个井0.1公里、4小队29户29个井0.8公里、5小队38户38个井1.35公里、7小队46户46个井2.5公里、8小队13户13个井0.5公里，项目建设费约342.5万元，前期费约17.13万元；项目总投资约359.63万元。</t>
  </si>
  <si>
    <t>计划对铁提尔村7-8组450米街面道路进行改造：
1.人行道硬化：为混凝土路面，总长450米，硬化至防渗渠位置，平均宽8米，面积：3600平方米，预算费用约54万元；
2.绿化林带周围硬化加护坡等约6万元；
3.其他基础设施建设，预算约20万元。
项目建设费约80万元、前期费4万元；项目总投资约84万元。</t>
  </si>
  <si>
    <t>一是通过采购垃圾箱垃圾车，可以提高村庄垃圾分类和处理的效率，减少垃圾对环境的污染，改善村庄环境质量，提高居民的生活质量。二是减少垃圾处理的成本、提高垃圾分类和处理的效率、减少村庄的财政支出。三是提高居民环保意识、改善村庄环境卫生状况、提升村庄形象。</t>
  </si>
  <si>
    <t>计划购买和安装241盏带灯杆的太阳能路灯（单价约0.1850万元），其中巴扎社区70盏，喀拉苏村171盏，小计44.585万元，项目总投资44.585万元。</t>
  </si>
  <si>
    <t>计划对色日克墩村大棚区3条巷道长约1.3公里、宽5米的路面进行硬化，项目建设费约52万元、前期费约2.6万元；项目总投资约54.6万元。</t>
  </si>
  <si>
    <t>夏镇奥依曼买里村巷道硬化项目</t>
  </si>
  <si>
    <t>计划对夏镇奥依曼买里村0.5公里巷道铺设沥青路面，其中2小队0.3公里、5小队0.1公里、8小队0.1公里，项目建设费约30万元、前期费约1.5万元；项目总投资31.5万元。</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</si>
  <si>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356户1301人出行。六是提高运输能力，能满足辖区3000亩农产品运输。</t>
  </si>
  <si>
    <t>计划为夏镇奥依曼买里村铺设1公里排水主管道以及其他配套污水处理设施，项目建设费约110万元、前期费约10万元。项目总投资120万元。</t>
  </si>
  <si>
    <t>一是项目的建设使得污水治理区域内生态环境得以提高，可改善本村生活环境及村容面貌，为保证人民良好生活环境及优质的村容面貌创造有利条件。二是优化本村的排水系统，提高排水效率，减少对环境的影响，提高公共服务水平，满足居民的基本需求。三是降低污水处理成本，提高污水处理效率，提高环保意识，促进可持续发展。四是项目覆盖奥依曼买里村农户50户，通过修缮排水管道可使本村50户居民直接受益。</t>
  </si>
  <si>
    <t>计划为奥依曼买里村第三、四、五、七村民小组修建长4公里、宽6米的机耕路，土路平完以后倒戈壁料10公分，小计约72万元 ，涵洞10个，投资约1.5万元，项目建设费73.5万元；前期费3.7万元。项目总投资77.2万元。</t>
  </si>
  <si>
    <t>一是项目的实施可以推动村庄基础设施的完善和升级，提高村民的生活品质。二是改善村民生活质量，提高夜间照明条件。三是改善人居环境方便出行。四是活跃夜间经济，丰富夜间活动，促进夜间经济发展。五是节约能源，太阳能路灯可以能源消耗，减少电力浪费。</t>
  </si>
  <si>
    <t>计划为南湖村第1、3，4，5村民小组修建长6公里，宽4-6米的机耕路，项目建设费约90万元、前期费约4.5万元；项目总投资约94.5万元。</t>
  </si>
  <si>
    <t>计划为夏镇铁提尔村修建3公里机耕路，共计45万元、项目前期费约3万元；项目总投资约48万元。</t>
  </si>
  <si>
    <t>计划对夏镇巴扎尔社区2.9公里农村巷道进行沥青路面硬化，其中1小队1.8公里、2小队0.5公里、3小队0.6公里，项目建设费约174万元、前期费8.7万元，项目总投资约182.7万元。</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</si>
  <si>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249户873人出行。六是提高运输能力，能满足辖区1500亩农产品运输。</t>
  </si>
  <si>
    <t>夏镇托台村巷道硬化项目</t>
  </si>
  <si>
    <t>计划对夏镇托台村5小队0.8公里农村巷道进行沥青路面硬化，项目建设费约48万元、前期费约3万元，项目总投资约51万元。</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</si>
  <si>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119户527人出行。六是提高运输能力，能满足辖区1000亩农产品运输。</t>
  </si>
  <si>
    <t>计划在大地村（一、二）2个村民小组巷道内铺设沥青道路，长度为2公里，宽度为5米，项目建设费约120万元、前期费约6万元；项目总投资约126万元。</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</si>
  <si>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119户329人出行。六是提高运输能力，能满足辖区700亩农产品运输。</t>
  </si>
  <si>
    <t>计划对夏镇铁提尔村6.7公里农村巷道进行沥青路面硬化，项目建设费约402万元、前期费约7.32万元；项目总投资约409.32万元。</t>
  </si>
  <si>
    <t>一是提升基础设施能力，保证群众安全出行。二是提高农产品质量，沥青路面可以减轻农民运输农产品时受到的颠簸和震动，提高农产品质量，从而增加农民的收入。三是促进乡村经济发展，道路建设可以满足辖区内72户344人出行。四是方便农村居民生活，缩小城乡差距。五是提高运输能力，能满足本村7000亩农产品运输。</t>
  </si>
  <si>
    <t>建设长16公里，宽5米的沥青道路，项目建设费约960万元；前期费约48万元；项目总投资1008万元。</t>
  </si>
  <si>
    <t>一是提升基础设施能力，保证群众安全出行。二是改善农户出行条件，降低生产运输成本，方便客商收购农副产品，刺激种养殖业发展，推动本村经济社会发展。三是促进乡村经济发展，道路建设可以满足辖区内72户260人出行。四是方便农村居民生活，缩小城乡差距。五是提高运输能力，能满足本村1500亩农产品运输。</t>
  </si>
  <si>
    <t>计划对夏镇进行整体村庄规划，项目总投资约25万元。</t>
  </si>
  <si>
    <t>计划对夏镇12个村（社区）进行整体村庄规划，项目总投资约120万元。</t>
  </si>
  <si>
    <t>计划为工尚村改造修建农田机耕路30公里，实现乡村农田道路改造升级，项目建设费约450万元、前期费约22.5万元；项目总投资约472.5万元。</t>
  </si>
  <si>
    <t>计划在夏镇大地村（1组、2组及新建幸福小区）2个村民小组一共6公里主干道,安装300盏太阳能路灯，每盏单价约1850元，共计约55.5万元。</t>
  </si>
  <si>
    <t>一是项目覆盖大地村农户119户329人，其中三类户6户6人，一般户113户323人。二是该项目建成后能极大的改善当地农民群众的生产生活条件，为需要夜晚农作的农民提供便利，加快农业产业化和城镇建设步伐。能为群众生产、生活带来极大的便捷，提高人居生活条件，提升群众获得感、安全感和幸福感。三是通过项目实施安装太阳能路灯，能大大节省每年用电成本。</t>
  </si>
  <si>
    <t>计划在夏镇大地村幸福小区内铺设人行道花砖，道路两侧长度共4公里，宽为1.2米，项目建设费约116万元、前期费约6万元，项目总投资126万元。</t>
  </si>
  <si>
    <t>一是项目覆盖大地村农户119户329人，其中三类户6户6人，一般户113户323人。二是通过铺设人行道，可改善人居环境，可从根本上改善农民出行条件，消除农村道路安全隐患，保障群众出行安全。二是夏镇大地村幸福小区内道路两旁铺设人行道花砖，可以有效改善村民的居住环境和生活质量，能为群众生产、生活带来极大的便捷，提高人居生活条件，提升群众获得感、安全感和幸福感。</t>
  </si>
  <si>
    <t>计划在大地村幸福小区内建设群众休闲广场（文明实践广场），周边地平硬化约960平方米，小计15万元；安装公共座椅及其他设施，预计25万元；前期费约8万元。以上共计48万元。</t>
  </si>
  <si>
    <t>计划为夏镇铁提尔村安装高度为7米以上的路灯310盏，每盏单价预计0.3万元，该项目预算总投资93万元。</t>
  </si>
  <si>
    <t>计划对夏镇南湖村2.8公里污水管网进行维修，项目建设费约140万元、前期费约3万元；项目总投资约143万元。</t>
  </si>
  <si>
    <t>一是项目的建设使得污水治理区域内生态环境得以提高，可改善南湖村生活环境及村容面貌，为保证人民良好生活环境及优质的村容面貌创造有利条件。二是优化南湖村排水系统，提高排水效率，减少对环境的影响，提高公共服务水平，满足居民的基本需求。三是降低污水处理成本，提高污水处理效率，提高环保意识，促进可持续发展。四是项目覆盖南湖村农户430户，通过修缮排水管道可使南湖村430户居民直接受益。</t>
  </si>
  <si>
    <t>计划在喀拉苏村村阵地改造文化广场，其中围栏100米左右，健身器材10套，体育器材2套，硬化面积550平方米，制作安装宣传栏10副，项目总投资80万元。</t>
  </si>
  <si>
    <t>一是项目的实施覆盖喀拉苏村农户537户2090人，其中脱贫户178户744人，三类户6户14人。二是村文化广场，为群众提供文化活动及休闲娱乐便利场地，也为喀拉苏村开展大型文化惠民活动搭建平台，进一步完善村级文化服务阵地。三是将极大改善喀拉苏村村容村貌，大力提升农村人居环境整治水平，为乡村文化振兴打下坚实的基础。</t>
  </si>
  <si>
    <t>一是安装变压器可以提供更加稳定和充足的电力，支持各种农业设备和设施的正常运行，提供农业生产效率。二是增加农业产量，变压器可以提供可靠的电力，支持现代化的农业技术和设备，如智能灌溉、温度控制、光照控制等，显著增加农作物的产量。三是推设施农业大棚的使用可以推动农村一二三产业的融合发展，促进农村经济的多元化发展。变压器作为支持现代化农业设施的重要部分，可以促进农村产业融合和经济发展。</t>
  </si>
  <si>
    <t>计划对喀拉布拉克村全村共计1250亩土地进行平整，每亩平整费约800元，项目总投资100万元。</t>
  </si>
  <si>
    <t>计划从切克曼坎儿孜风城路卡点至开斯克尔村3组修建长7公里，设计流量为0.8m³/s的防渗渠（根据地形实际情况，以设计为准），共需约700万元、前期费约56万；项目总投资约756万元。</t>
  </si>
  <si>
    <t>计划新建1200平方米花生加工车间和100吨左右地磅等配套设施，预计投资230万元、前期费约18.4万元。总投资约248.4万元。</t>
  </si>
  <si>
    <t>项目的实施覆盖群众883户2570人，其中脱贫户23户83人，三类户8户27人。项目建成后，一是可以进一步拓宽花生销售渠道，带动花生产业发展。二是能够进一步带动本村富余劳动力就业，从而提高村民经济收入，提高群众幸福感。三是采取花生加工车间租赁形式，通过收取租赁费壮大村集体经济，每年预计可增加村集体经济约15万。</t>
  </si>
  <si>
    <t>计划为喀拉布拉克村1组修建长1.8公里，设计流量为0.2-0.3m³/s的U型板结构防渗渠（根据地形实际情况设计为准）；2组修建长5公里，设计流量为0.2m³/s的U型板结构防渗渠（根据地形实际情况设计为准）；7组修建长1.9公里，设计流量为0.1m³/s的U型板结构防渗渠,300米设计流量为0.5m³/s的防渗渠（根据地形实际情况设计为准），需投资约225万元、前期费约18万元；项目总投资243万元。</t>
  </si>
  <si>
    <t>项目的实施覆盖群众883户2570人，其中脱贫户23户83人，三类户8户27人。项目实施后将极大地改善喀拉布拉克村农业灌溉条件，有效解决春夏两季农作物用水困难，缓解旱情对农作物的影响，满足3700亩农田灌溉需求，207户群众直接受益，在促进村经济发展中起到积极作用。同时，在项目建设过程中吸纳本地劳动力务工，提高收入。</t>
  </si>
  <si>
    <t>计划对喀拉布拉克村耕地铺设长10.8公里的低压管道，共需约97.2万元、前期费5万元；项目总投资约102.2万元。</t>
  </si>
  <si>
    <t>项目的实施覆盖群众883户2570人，其中脱贫户23户83人，三类户8户27人。一是通过修建低压管道，能够实现水资源的合理调用，满足本村的灌溉需求，防止水资源供给不足而影响农业生产。二是项目实施过程中农户参与劳动，每人每天劳务收入约100元，提高劳务收入，为群众稳步增收奠定坚实的基础。三是覆盖喀拉布拉克村2800余亩的农田，提高农田灌溉效率，群众幸福感、满意度显著提升。</t>
  </si>
  <si>
    <t>计划在奥依曼布拉克村阳光沙疗驿站新建沙疗驿站服务房2座及配套附属设施等（以设计为准），预计投资约300万元、前期费约24万元，项目总投资约324万元。</t>
  </si>
  <si>
    <t>该项目覆盖群众513户1336人，其中脱贫户23户65人、三类户8户27。项目实施后，一是给本村村民提供就业岗位，促进村民增收致富；二是进一步完善沙疗服务设施，给游客提供餐饮与娱乐为一体的活动场所，提高游客的满意度；三是以点带面带动周边群众自主创业，激发群众自主创业潜能，增加收入。四是可将房屋对外出租，每年壮大村集体经济约15万元。</t>
  </si>
  <si>
    <t>郭勒布依乡河东村村集体经济壮大服务楼二期</t>
  </si>
  <si>
    <t>计划新建占地面积1980平方米的建筑一座及相关配套附属设施等，预计投资约820万元、前期费约65万元。项目总投资约885万元。</t>
  </si>
  <si>
    <t>该项目覆盖群众645户2253人，其中脱贫户16户37人。项目建成后，一是可将部分空置房屋对外出租，每年不少于50万元，进一步壮大村集体经济。二是结合一期楼顶市场夜市，可巩固和提升郭勒布依乡大十字现有面貌，带动大十字周围片区发展，群众幸福感、满意度显著提升。三是项目实施过程中，可吸纳当地脱贫户、三类户参与劳动，增加其收入。四是结合一期楼顶市场夜市，帮助群众销售农产品。</t>
  </si>
  <si>
    <t>郭勒布依乡河东村壮大村集体经济建设项目三期</t>
  </si>
  <si>
    <t>计划新建占地面积820平方米游泳馆一座及相关配套附属设施等，预计投资项500万元，前期费预计40万元。目总投资约540万元。</t>
  </si>
  <si>
    <t>该项目覆盖群众645户2253人，其中脱贫户16户37人。项目建成后，一是可将房屋对外出租，每年不少于30万元，进一步壮大村集体经济。二是结合一期楼顶市场夜市，可巩固和提升郭勒布依乡大十字现有面貌，带动大十字周围片区迅猛发展，群众幸福感、满意度显著提升。三是项目实施过程中，可吸纳当地脱贫户、三类户参与劳动，增加其收入。四是可吸引群众来游玩，帮助群众销售农产品，进一步促进群众增收。</t>
  </si>
  <si>
    <t>计划为切克曼坎儿孜村1组、2组、3组修建长度5公里，流量为0.2—0.3m³/s的U型板结构防渗渠（根据地形实际情况，以设计为准），共需投资约125万元、前期费约10万；项目总投资约135万元。</t>
  </si>
  <si>
    <t>该项目覆盖群众617户1755人，其中脱贫户22户65人、三类户2户8人。一是实现水资源的有效分配，使6300亩农田的水分状况得到全面改善和调节，达到增产增效的目的。二是通过修建渠道，能够实现水资源的合理调用满足本村的灌溉需求，防止水资源供给不足而影响农业生产，以保障农作物的良好生长环境。三是防止水渠渗漏，减少水流失，将水源不断地输送到田间地头，提高灌溉效益同时节约水资源。四是项目建设过程中吸纳本地劳动力务工，提高收入。</t>
  </si>
  <si>
    <t>计划对郭勒布依村1500亩耕地，铺设长8.2公里的低压管道，共需约73.8万元；前期费约4万元;项目总投资约77.8万元。</t>
  </si>
  <si>
    <t>该项目覆盖群众927户2543人，其中脱贫户24户70人、三类户6户20人。一是通过修建低压管道，能够实现水资源的合理调用，满足本村的灌溉需求，防止水资源供给不足而影响农业生产。二是项目实施过程中农户参与劳动，每人每天劳务收入约100元，提高劳务收入，为农牧民稳步增收奠定坚实的基础。</t>
  </si>
  <si>
    <t>计划对尤库日克喀拉阿什村2组、3组集中连片的1500亩耕地铺设长8公里的低压管道，每米约90元，预计投入72万元；购置变压器及配套设施，预计投入28万元；前期费约4万元；项目总投资约104万元。</t>
  </si>
  <si>
    <t>该项目覆盖群众625户1716人，其中脱贫户111户394人、三类户4户21人。一是通过修建低压管道，能够实现水资源的合理调用满足本村4600亩耕地的灌溉需求，防止水资源供给不足而影响农业生产。二是项目实施过程中农户参与劳动，每人每天劳务收入约100元，提高劳务收入，为农牧民稳步增收奠定坚实的基础。</t>
  </si>
  <si>
    <t>计划为萨依吐格曼村修建长度10公里，流量为0.1—0.3m³/s的U型板结构防渗渠（根据地形实际情况，以设计为准），共需投资约240万元、前期费约19.2万；项目总投资约259.2万元。</t>
  </si>
  <si>
    <t>该项目覆盖群众706户2015人，其中脱贫户29户68人、三类户3户10人。一是加强农田水利渠道工程建设能更好地促进农业发展，保障农业持续稳定发展。实现水资源的有效分配，使农田的水分状况得到全面改善和调节，达到增产增效的目的。二是通过修建渠道，能够实现水资源的合理调用，满足本村的灌溉需求，防止水资源供给不足而影响农业生产，以保障农作物的良好生长环境。三是防止水渠渗漏，减少水流失，将水源不断地输送到田间地头，提高灌溉效益同时节约水资源。四是项目建设过程中吸纳本地劳动力务工，提高收入。</t>
  </si>
  <si>
    <t>计划为硝尔村修建长度4公里，设计流量为0.1—0.3m³/s的U型板结构防渗渠（根据地形实际情况，以设计为准），共需约80万元、前期费约6.4万；项目总投资约86.4万元。</t>
  </si>
  <si>
    <t>该项目覆盖群众348户900人，其中脱贫户9户27人、三类户2户5人。一是加强农田水利渠道工程建设能更好地促进农业发展，保障农业持续稳定发展。实现水资源的有效分配，使农田的水分状况得到全面改善和调节，达到增产增效的目的。二是通过修建渠道，能够实现水资源的合理调用，满足本村灌溉需求，防止水资源供给不足而影响农业生产，以保障农作物的良好生长环境。三是防止水渠渗漏，减少水流失，将水源不断地输送到田间地头，提高灌溉效益同时节约水资源。四是项目建设过程中吸纳本地劳动力务工，提高收入。</t>
  </si>
  <si>
    <t>计划为喀拉阿什村2组、3组、4组修建长10公里、流量为0.2—0.4m³/s的U型板结构防渗渠（根据地形实际情况，以设计为准），预计共需约300万元、前期费24万，项目总投资约324万。</t>
  </si>
  <si>
    <t>该项目覆盖群众508户1398人，其中脱贫户17户52人、三类户4户13人。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每人每天劳务收入约100元，提高劳务收入，为农牧民稳步增收奠定坚实的基础。</t>
  </si>
  <si>
    <t>该项目覆盖群众508户1398人，其中脱贫户17户52人、三类户4户13人。项目建成后，以喀拉阿什村股份经济合作社的名义村委会自主运营，年纯收入可达约1.8万元，收入用于壮大村集体经济。一是通过项目的实施能够激励农户种植红薯，发展产业，红薯用于加工粉条，形成良好的产业链，增加农户种植收入。二是能够带动本村劳动力就业，提高农户劳务收入。三是能够增加村集体收入，促进本村经济发展和乡村振兴建设。</t>
  </si>
  <si>
    <t>计划为巴格万村修建长4公里、流量为0.2—0.3m³/s的U型板结构防渗渠（根据地形实际情况，以设计为准），预计共需约100万元、前期费约8万；项目总投资约108万元。</t>
  </si>
  <si>
    <t>该项目覆盖群众349户1175人，其中脱贫户19户58人。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每人每天劳务收入约100元，提高劳务收入，为农牧民稳步增收奠定坚实的基础。</t>
  </si>
  <si>
    <t>为全乡25000亩杏树进行五次飞防，每亩约35万元，总计资金约87.5万元。最终飞防亩数和金额以实际发生量为准。</t>
  </si>
  <si>
    <t>通过项目的实施，一是有效提升郭勒布依乡5443户18317人种植户收入，其中脱贫户328户992人，三类户39户137人。二是持续巩固和发展郭勒布依乡杏子产业，有效对害虫的防治，提高郭勒布依乡25000余亩杏子产量，进一步增加种植户的收入。三是通过项目的实施带动群众发展杏树产业，持续带动群众增收。四是能够带动种植户的发展生产积极性，走上标准化种植的高效益道路。</t>
  </si>
  <si>
    <t>为全乡5000亩红枣地进行五次飞防，每亩约70万元，总计资金约35万元。最终飞防亩数和金额以实际发生量为准。</t>
  </si>
  <si>
    <t>通过项目的实施，一是带动脱贫户从事科学种植，提高质量和产量，为提高收入打好基础。二是对郭勒布依乡辖区红枣种植户进行科学种植培训提高种植户技能技术。通过特色种植业的推广，农民将实现思想上的转变，大大提高农户发展生产的积极性，走上标准化种植的高效益道路。三是持续巩固和发展郭勒布依乡红枣产业，提高郭勒布依乡5千余亩红枣产量。四是有效提高红枣亩产量，进一步增加种植户的收入。有效改善郭勒布依乡18317人5443户农户，其中脱贫户327户995人，三类户39户137人口的农业收入。</t>
  </si>
  <si>
    <t>引导全乡各村149户脱贫户、三类户进行特色种植补贴466.5亩，其中：甜瓜66亩每亩补贴410元，投资2.706万元；孜然399.5亩每亩补贴390元15.5805万元；豇豆1亩每亩补贴580元。补助资金直接补贴给农民用于购买肥料、种子、地膜等。结合三类户调整工作，最终补助户数、亩数、金额以项目实施时实际发生量为准。</t>
  </si>
  <si>
    <t>计划在喀拉布拉克村等9个行政村种植孜然385亩，花生680亩，红薯190亩。计划采购孜然种子578公斤、每公斤55元，需投资3.179万元；采购花生种子13.6吨、每公斤30元，需投资40.8万元；采购红薯苗子79.8万颗、每颗0.3元，需投资23.94万元。采购地膜6.96吨，需投资17.4万元；采购化肥188.25吨，每亩需化肥0.15吨，每吨价格约3000元，需投资约56.475万元。采购项目总投资约141.794万元。</t>
  </si>
  <si>
    <t>通过该项目的实施，一是采购种子、苗子、化肥，用于村集体种植，增加农作物的产量，以点带面，带动村民优化种植增收，有效改善9个行政村500余户农户收入。二是能够减少农户有地不种、种了经济效益不高而造成土地荒废的现象。</t>
  </si>
  <si>
    <t>项目的实施覆盖群众883户2570人，其中脱贫户23户83人，三类户8户27人。一是在实施过程中，全村的嫁接能手可参与其中，进一步增加农民收入；二是能够促进林业发展，改善人居环境。三是通过嫁接，进一步提升品质和附加值，带动本地农户增收。</t>
  </si>
  <si>
    <t>计划购买161KW拖拉机1台，投资约40万元；购买160-200马力液压翻转犁1台（付犁5个，耕深350-400mm），投资约4万元；购置4.2米宽联合整地机1台，投资约5万元；购买2.7米割台收割机1台，投资约38万元；购买65马力方形秸秆青储打捆机1台，投资约11万元；共投资约98万元。</t>
  </si>
  <si>
    <t>该项目覆盖群众927户2543人，其中脱贫户24户70人、三类户6户20人。一是配合耕地连片整合的趋势，用于本村500亩耕地整合耕种，发展本村规模化种植。二是用于出租，增加村集体经济收入，预计每年可壮大村集体经济5万元。</t>
  </si>
  <si>
    <t>计划在郭勒布依村1组、5组建成生物质颗粒生产线2条。计划购置颗粒制造机2台，预计投资14万元；购置树枝破碎机2台，预计投资6万元；购置木屑粉碎机2台，预计投资8万元；其他配套设备预计投资2万元；项目总投资30万元。</t>
  </si>
  <si>
    <t>该项目覆盖群众927户2543人，其中脱贫户24户70人、三类户6户20人。项目建成后，可进一步壮大村集体经济收入，每年约1.8万元，每条生产线可解决富裕劳动力6名，2套设备可解决12名人员就业，实现农村富裕劳动力就近就业。生产过程处理农林废弃物，解决农村树枝处理难的问题，结合人居环境整治和美丽乡村建设，灵活经营，进一步增加本村脱贫户及其他一般农户收入，增加村集体收入，增加农户就业创业，增收致富的能力。</t>
  </si>
  <si>
    <t>计划对郭勒布依村1000亩土地进行平整，每亩平整费约800元，项目总投资约80万元。</t>
  </si>
  <si>
    <t>该项目覆盖群众513户1336人，其中脱贫户23户65人、三类户8户27人。项目建成后能够改善全村的生活环境，带来两个方面的经济效益，一是减少人力、物力、财力，购买挖掘机以后有效降低村委会此类财政支出，每年节省相关设备租赁费用约3万元。二是可以将挖掘机外租收取租赁费，进一步壮大村集体经济约3万元。</t>
  </si>
  <si>
    <t>该项目覆盖群众645户2253人，其中脱贫户16户37人。项目建成后能够改善全村的生活环境，带来两个方面的经济效益，一是减少人力、物力、财力，购买挖掘机、铲车以后有效降低村委会此类财政支出，节省相关设备租赁费用6.5余万元。二是可以将挖掘机、铲车外租收取租赁费，进一步壮大村集体经济约6万元。</t>
  </si>
  <si>
    <t>该项目覆盖群众1267户3492人，其中脱贫户22户69人、三类户2户4人。项目建成后能够改善全村的生活环境，带来两个方面的经济效益，一是减少人力、物力、财力，购买挖掘机、铲车以后有效降低村委会此类财政支出，每年节省相关设备租赁费用约6.5万元。二是可以将挖掘机、铲车外租收取租赁费，进一步壮大村集体经济约6万元。</t>
  </si>
  <si>
    <t>该项目覆盖群众617户1755人，其中脱贫户22户65人、三类户2户8人。项目建成后，能够改善全村的生活环境，带来两个方面的经济效益，一是减少人力、物力、财力，购买挖掘机、铲车以后有效降低村委会此类财政支出，每年节省相关设备租赁费用约6.5万元。二是可以将挖掘机、铲车外租收取租赁费，进一步壮大村集体经济约6万元。</t>
  </si>
  <si>
    <t>该项目覆盖群众927户2543人，其中脱贫户24户70人、三类户6户20人。项目建成后，能够改善全村的生活环境，带来两个方面的经济效益，一是减少人力、物力、财力，购买挖掘机以后有效降低村委会此类财政支出，每年节省相关设备租赁费用约3万元。二是可以将挖掘机外租收取租赁费，进一步壮大村集体经济约3万元。</t>
  </si>
  <si>
    <t>该项目覆盖群众625户1716人，其中脱贫户111户394人、三类户4户21人。项目建成后能够改善全村的生活环境，带来两个方面的经济效益，一是减少人力、物力、财力，购买挖掘机、铲车以后有效降低村委会此类财政支出，每年节省相关设备租赁费用约6.5万元。二是可以将挖掘机、铲车外租收取租赁费，进一步壮大村集体经济约3万元。</t>
  </si>
  <si>
    <t>该项目覆盖群众706户2015人，其中脱贫户29户68人、三类户3户10人。项目建成后能够改善全村的生活环境，带来两个方面的经济效益，一是减少人力、物力、财力，购买挖掘机以后有效降低村委会此类财政支出，节省相关设备租赁费用3余万元。二是可以将挖掘机外租收取租赁费，进一步壮大村集体经济约3万元。</t>
  </si>
  <si>
    <t>该项目覆盖群众348户900人，其中脱贫户9户27人、三类户2户5人。项目建成后能够改善全村的生活环境，带来两个方面的经济效益，一是减少人力、物力、财力，购买挖掘机、铲车以后有效降低村委会此类财政支出，节省相关设备租赁费用6.5余万元。二是可以将挖掘机、铲车外租收取租赁费，进一步壮大村集体经济约6万元。</t>
  </si>
  <si>
    <t>该项目覆盖群众508户1398人，其中脱贫户17户52人、三类户4户13人。项目建成后，一是项目的实施有效的减少了人力、物力、财力，购买挖掘机、铲车以后有效降低村委会此类财政支出，每年为各类村级建设民间租用私人铲车、挖机等大型设备的费用高达6.5余万元。二是拓宽村集体经济收入渠道，可将铲车外租壮大村集体经济约6万元。</t>
  </si>
  <si>
    <t>该项目覆盖群众349户1175人，其中脱贫户19户58人。项目建成后能够改善全村的生活环境，带来两个方面的经济效益，一是减少人力、物力、财力，购买挖掘机、铲车以后有效降低村委会此类财政支出，节省相关设备租赁费用6.5万元。二是可以将挖掘机、铲车外租收取租赁费，进一步壮大村集体经济约6万元。</t>
  </si>
  <si>
    <t>该项目覆盖239户662人，项目建成后能够改善社区的生活环境，带来两个方面的经济效益，一是减少人力、物力、财力，购买挖掘机、铲车以后有效降低社区此类财政支出，节省相关设备租赁费用6.5余万元。二是可以将挖掘机、铲车外租收取租赁费，进一步壮大社区集体经济约6万元。</t>
  </si>
  <si>
    <t>项目建成后，能够改善社区的生活环境，为辖区83户234人带来两个方面的经济效益，一是减少人力、物力、财力，购买挖掘机、铲车以后有效降低社区此类财政支出，节省相关设备租赁费用6.5余万元。二是可以将挖掘机、铲车外租收取租赁费，进一步壮大社区集体经济约6万元。</t>
  </si>
  <si>
    <t>为进一步改善奥依曼布拉克村4组18户村民用水问题，计划修建长3公里的供水主管网及配套设施等，小计约60万元、前期费约6万元；项目总投资约68万元.。</t>
  </si>
  <si>
    <t>项目的实施，进一步完善奥依曼布拉克村自来水管网，解决4组18户60余人村民的用水问题，群众幸福感、满意度显著提升。二是项目实施过程中，可吸纳当地脱贫户、三类户参与劳动，增加收入。</t>
  </si>
  <si>
    <t>计划为郭勒布依乡13个村（社区）的脱贫户、三类户设立20个公益性岗位，为脱贫户、三类户提供就业机会，每月工资1540元，共12个月，项目总投资约36.96万元。</t>
  </si>
  <si>
    <t>计划为全村购置船式垃圾箱27个，约18.9万元；垃圾桶100个，约15万元，项目总投资约33.9万元。</t>
  </si>
  <si>
    <t>计划为喀拉布拉克村1组至7组村内长10公里的巷道安装太阳能路灯400盏，每盏约3500元，项目总投资约140万元。</t>
  </si>
  <si>
    <t>项目的实施覆盖群众883户2570人，其中脱贫户23户83人，三类户8户27人。该项目的实施，可减少常规能源消耗，并兼顾社会、生态效益，提高群众生活水平及改善环境质量，进一步完善喀拉布拉克村道路照明条件，方便辖区群众生活，提升夜间安全系数，防止夜间突发事件。</t>
  </si>
  <si>
    <t>计划对喀拉布拉克村2组、4组长4.6公里、宽5米的巷道铺设沥青路面，需约253万元、前期费20万元。项目总投资约273万元。</t>
  </si>
  <si>
    <t>项目的建成，将惠及群众883户2570人，其中脱贫户23户83人，三类户8户27人。项目建成后能够进一步加快喀拉布拉克村基础设施建设，提高行政综合治理服务能力，为农户出行和农业生产带来便利。在项目的实施过程中，可以带动村民参与劳动，从而提高村民经济收入。进一步带动脱贫群众发展生产，提高群众幸福感。</t>
  </si>
  <si>
    <t>计划为奥依曼布拉克村2组铺设长2公里、宽4米的巷道沥青路面，预计88万元、前期费约7万元，项目总投资95万元。</t>
  </si>
  <si>
    <t>该项目的实施，一是能够进一步加快奥依曼布拉克村人居环境整治，改善村庄面貌，全村513户1336人直接或间接受益，其中脱贫户23户65人、三类户8户27人，进一步提升群众幸福感、满意度。二是加快村级基础设施建设，提高行政综合治理服务能力，为农户出行和农业生产带来便利，在项目的实施过程中，可以带动村民参与劳动，从而提高村民经济收入。</t>
  </si>
  <si>
    <t>计划对奥依曼布拉克村8.8公里的巷道安装太阳能路灯，共需太阳能路灯352盏，每盏约3500元，总投资约123.2万元。</t>
  </si>
  <si>
    <t>该项目覆盖群众513户1336人，其中脱贫户23户65人、三类户8户27人。项目实施后，可减少常规能源消耗。项目兼顾社会、生态效益，提高群众生活水平及改善环境质量。进一步完善奥依曼布拉克村道路照明条件，促进夜间经济发展，方便辖区群众生活，提升夜间安全系数，防止夜间突发事件，将发挥重要的作用。加快美丽乡村建设和人居环境整治进度。</t>
  </si>
  <si>
    <t>计划为奥依曼布拉克村采购洒水车1辆，预计投资25万元；7立方吸污车1辆，预计投资25万元；购置船式垃圾箱8个，预计投资5.6万元；垃圾桶100个，预计投资15万元；项目总投资70.6万元。</t>
  </si>
  <si>
    <t>计划对阳光沙疗驿站主巷道长2公里、宽2米的人行道进行水泥硬化，共需约48万元、前期费约3.84万元；项目总投资约51.84万元。</t>
  </si>
  <si>
    <t>计划为郭勒布依乡河东村购置垃圾车1辆及配套垃圾桶200个，预计投资约55万元；7立方吸污车1辆，需约25万元；总投资约80万元。</t>
  </si>
  <si>
    <t>计划对郭勒布依乡河东村大十字长2.3公里的主干道安装太阳能路灯，共需路灯184盏，3500元/盏，共计投资66.4万元。</t>
  </si>
  <si>
    <t>计划为开斯克尔村9组铺设长2公里、宽6米的沥青路面，共需约132万元、前期费约11万元；项目总投资约143万元。</t>
  </si>
  <si>
    <t>项目计划为郭勒布依乡开斯克尔村购置垃圾车1辆及配套垃圾桶100个，预计投资约40万元；7立方吸污车1辆，需约25万元；总投资约65万。</t>
  </si>
  <si>
    <t>该项目覆盖群众1267户3492人，其中脱贫户22户69人、三类户2户4人。通过项目的实施，进一步改善开斯克尔村人居环境，缓解环卫工人压力，也解决村垃圾乱倒，垃圾、污水清运不便问题，有效提升开斯克尔村环境卫生和综合治理服务能力，加快城乡融合步伐，为乡村振兴建设提供基础条件。</t>
  </si>
  <si>
    <t>计划在迎宾大道到切克曼坎儿孜村3组巷道修建长4公里、宽2米的水泥硬化人行道，需投资约96万元、前期费约7.7万元；项目总投资103.7万元。</t>
  </si>
  <si>
    <t>该项目覆盖群众617户1755人，其中脱贫户22户65人、三类户2户8人。通过该项目的实施，进一步改善了切克曼坎儿孜村人居环境，缓解环卫工人压力，也解决村垃圾乱倒，垃圾、污水清运不便等问题，有效提升切克曼坎儿孜村环境卫生和综合治理服务能力，加快城乡融合步伐，为乡村振兴建设提供基础条件。</t>
  </si>
  <si>
    <t>计划为切克曼坎儿孜村2组、3组巷道安装路灯112盏，每盏约3500元，项目总投资约39.2万元。</t>
  </si>
  <si>
    <t>计划对切克曼坎儿孜村采购洒水车1辆，总投资约25万元。</t>
  </si>
  <si>
    <t>计划为郭勒布依村购置垃圾车1辆及配套垃圾桶100个，预计投资约40万元；采购洒水车1辆，预计投资约25万元；项目总投资约65万元。</t>
  </si>
  <si>
    <t>计划为郭勒布依村6组、9组长巷道安装路灯148盏，每盏路灯约3500元，项目总投资约51.8万元。</t>
  </si>
  <si>
    <t>计划对郭勒布依村1组、9组长1.6公里、宽2米的人行道进行水泥硬化，预计投资38.4万元、前期费约3万元；项目总投资约41.4万元。</t>
  </si>
  <si>
    <t>计划为郭勒布依乡萨依吐格曼村购置垃圾车1辆，总投资约25万元。</t>
  </si>
  <si>
    <t>计划为硝尔村购置垃圾车1辆及配套垃圾桶100个，约40万元；7立方吸污车1辆，约25万元；总投资约65万。</t>
  </si>
  <si>
    <t>计划为喀拉阿什村购买1辆垃圾车，预计投资30万元；船式垃圾斗10个，预计投资4.5万元；垃圾桶（与垃圾车配套使用）100个，预计投资15万元；总共投资约49.5万元。</t>
  </si>
  <si>
    <t>计划在喀拉阿什村四组人行道硬化长1.5公里、宽2.5米的水泥路面，预计投资约45万元、前期费约3.6万元；项目总投资约48.6万元。</t>
  </si>
  <si>
    <t>计划对巴格万村的主干道和巷道安装太阳能路灯。1组新搬迁区和3组的巷道约3500米需安装路灯140盏，约3500元/盏，需资金约49万元；巴格万村3600米主干道安装路灯144盏，约3500元/盏，需资金约50.4万元；项目总投资约99.4万元。</t>
  </si>
  <si>
    <t>计划为巴格万村购买垃圾车1辆及配套垃圾箱6个，预计投资30万元，7立方吸污车1辆，预计投资25万元；项目总投资约55万元。</t>
  </si>
  <si>
    <t>该项目覆盖群众349户1175人，其中脱贫户19户58人。项目的实施，进一步改善巴格万村人居环境，解决垃圾、污水清理不便等问题，有效提升郭勒布依乡环境卫生和综合治理服务能力，缓解环卫工人压力，也解决村垃圾乱倒无人清理的问题。</t>
  </si>
  <si>
    <t>计划接通巴格万村2小队至新建人民医院旁的3.65公里污水主管网，预计投入445万元、前期费约36万元；项目总投资约481万元。</t>
  </si>
  <si>
    <t>该项目覆盖群众349户1175人，其中脱贫户19户58人。该项目实施，一是解决1组、2组污水排放问题，进一步提高居民生活质量和水平。二是极大改善村民的生活环境，解决了污水到处乱排、蚊蝇滋生等问题。三是项目建设过程中吸纳本地劳动力务工，提高收入。</t>
  </si>
  <si>
    <t>计划对二小队长3.55公里、宽3米的人行道进行水泥硬化，预计投资130万元；前期费约10.4万元，项目总投资约140.4万元。</t>
  </si>
  <si>
    <t>计划为郭勒布依乡湘泉社区购置垃圾车1辆，预计投资30万元；采购洒水车1辆，预计投资25万元；总投资约55万元。</t>
  </si>
  <si>
    <t>计划为郭勒布依乡石榴籽社区购置垃圾车1辆，总投资约30万元。</t>
  </si>
  <si>
    <t>通过项目的实施，进一步改善石榴籽社区人居环境，缓解环卫工人压力也解决村垃圾乱倒无人清理的问题。有效提升郭勒布依乡环境卫生和综合治理服务能力。</t>
  </si>
  <si>
    <t>计划对郭勒布依乡13个村（社区）进行整体村庄规划，项目总投资约300万元。</t>
  </si>
  <si>
    <t>通过该项目的实施，为郭勒布依乡各项建设工作夯实基础，对改变村容村貌，加强村（社区）生产设施和生活服务设施、社会公益事业和基础设施等各项建设，推进新农村建设具有重大意义。</t>
  </si>
  <si>
    <t>计划对开斯克尔村5组东边314国道至专业户种植地长6公里、宽6米的道路铺设沥青路面（工程量以实际为准），共需约396万元、前期费用约32万元；项目总投资约428万元。</t>
  </si>
  <si>
    <t>计划投资20万元，用于购买加工馕机器，通过租赁方式将加工馕机器租赁给托克逊县夏旺子食品有限公司，托克逊县夏旺子食品有限公司每年给喀拉布拉克村委会1万元租赁费。</t>
  </si>
  <si>
    <t>一是项目的实施覆盖群众883户2570人，其中脱贫户23户83人，三类户8户27人。项目实施后，进一步拓宽壮大村集体经济渠道，每年壮大村集体经济1万元。二是带动3-5人家门口就业，增加其收入。三是进一步提升本地特色馕品质，促进馕产业不断发展。</t>
  </si>
  <si>
    <t>计划硬化游客服务中心区域、停车场、集中餐饮区；新建木栈道及廊架一座；建设沙疗养生区、原木凉亭5座、厕所3座及其他配套附属设施等（以设计为准），项目建设费约1900万元、前期费约100万元；项目总投资约2000万元。</t>
  </si>
  <si>
    <t>为满足各族群众的精神文化需求，计划对尤库日克喀拉阿什村1组村民小组活动室前面约1400平方米的广场进行硬化，并安装休闲娱乐健身器材，项目总投资约20万元。</t>
  </si>
  <si>
    <t>计划在萨依吐格曼村4组长期闲置地块打造300平方米老年休闲场所和一个标准化篮球场，项目总投资约20万元。</t>
  </si>
  <si>
    <t>计划完善硝尔村支边纪念馆配套设施，安装智能电子显示大屏一套（含笔记本电脑一台）,购买长20米的文物展示台一套等设备，项目总投资约20万元。</t>
  </si>
  <si>
    <t>对原有的文化活动广场以及活动中心进行改造，计划在活动中心楼内打造一面新时代文明实践书墙(大型书架）；建设公厕一座，对现有护栏进行改装，新装休闲座椅、防盗门以及便民食堂空调安装等设施，项目总投资约15万元。</t>
  </si>
  <si>
    <t>计划完善巴格万村2组援疆项目小广场基础设施设备，购买扭腰器、太空步机、太极揉推器、立式腰按摩器、骑马器、钟摆训练器、腰肌板、双位坐腰等健身器材；并采购照明设备（10盏）、宣传展板、音响等设备，项目总投资约15万元。</t>
  </si>
  <si>
    <t>郭勒布依乡湘泉社区红色文化长廊创建及配套设施建设项目</t>
  </si>
  <si>
    <t>计划在湘泉社区门前巷道两旁打造长127米、宽7.5米的红色文化长廊，总投资约20万元。</t>
  </si>
  <si>
    <t>计划为郭勒布依乡奥依曼布拉克村沙疗驿站建设项目、郭勒布依乡河东村村集体经济壮大服务楼建设项目、托克逊县高效节能日光智能温室示范建设项目采购400kva变压器3台，项目总投资约60万元。</t>
  </si>
  <si>
    <t>通过该项目的实施，为郭勒布依乡奥依曼布拉克村沙疗驿站建设项目等3个项目提供稳定、有效的电力保障，保障项目建设的完整性。通过项目实施后，一是实现电能的高效、安全、稳定、远距离传输；二是能够减少电能传输过程中电压损失而产生的浪费，从而节省能源；三是提高电网稳定性，保护电器设备。</t>
  </si>
  <si>
    <t>一是挖掘机主要用于人居环境整治工作当中清理残垣断壁及垃圾，降低村委会租用大型机械费用，改善辖区732户2591（其中脱贫人口、监测对象40户133人）人的居住环境。二是通过租赁有效壮大村集体经济1.5万元。</t>
  </si>
  <si>
    <t>计划修建3.5公里流量为0.2-0.4m³/秒的U型板结构防渗渠（根据地形实际情况，以设计为准）。项目总投资约155万元（含前期费约15万元）。</t>
  </si>
  <si>
    <t>为辖区10000亩露地哈密瓜进行3次飞防，每亩约45元，总投入金额约45万元。</t>
  </si>
  <si>
    <t>计划为博斯坦镇辖区内20000亩红枣进行五次飞防，每亩约70万元，总计资金约为140万元。最终飞防亩数和金额以实际发生量为准。</t>
  </si>
  <si>
    <t>计划对博斯坦镇5000亩杏树进行5次飞防，每亩约35元，总计投资约为17.5万元。最终价格以实际采购价格为准。最终飞防亩数和金额以实际发生量为准。</t>
  </si>
  <si>
    <t>计划为博孜尤勒贡村修建长度为3.4公里、流量为0.2-0.4m³/s的U型板结构防渗渠（根据地形实际情况，以设计为准），投资金额约为136万元、前期费约为14万元。项目总投资150万元。</t>
  </si>
  <si>
    <t>计划为伯日布拉克村修建5.2公里的U型板防渗渠，其中：1）修建2.6公里、流量为0.2-0.4m³/s的浆砌石结构防渗渠（根据地形实际情况，以设计为准），计划投资约为104万元；2）伯日布拉克村主干道两边扩建2.6公里U型结构防渗渠（根据地形实际情况，以设计为准），计划投资约为104万元；3）项目前期费约20万元；
项目总投资约228万元。</t>
  </si>
  <si>
    <t>计划对博斯坦村5公里水渠进行翻修，设计流量为0.2-0.4m³/秒的U型板结构防渗渠（根据地形实际情况，以设计为准）。项目总投资约220万元（含前期费约20万元）。</t>
  </si>
  <si>
    <t>计划为家庭人均纯收入低于1.2万元以下的25户脱贫人口、监测对象家庭每户安排一个公益性岗位，每人每个月补助1540元（补助一年），共计46.2万元。</t>
  </si>
  <si>
    <t>计划利用伯日布拉克村红枣采摘基地优势，在伯日布拉克村一组、二组红枣采摘园，打造标准化的采摘园300亩。计划申请资金约为6.5万元；1）小型垃圾桶80个，单价约为500元，小计4万元；2）木头椅子50个，单价约为500元，小计2.5万元。</t>
  </si>
  <si>
    <t>一是拓宽辖区红枣等农产品销售渠道和价格。二是激励辖区群众从事特色种植业的热情。三是通过红枣采摘节等活动，拉动本地红枣发展，促进种植户增收。四是带动本地摆摊的农户增收约1000元。</t>
  </si>
  <si>
    <t>计划沿博斯坦镇人民政府主干道5公里路肩升级改造，对项目区域桥梁进行升级改造，预计资金90万元、前期费约10万元；项目总资金约100万元。</t>
  </si>
  <si>
    <t>计划为博斯坦镇博孜尤勒贡村购置一辆8立方洒水车，拟申请资金30万元。最终价格以采购价格为准。</t>
  </si>
  <si>
    <t>对博孜尤勒贡村1.82公里的老旧农村道路进行铺设沥青路，项目总投资约128万元（含前期费约12.6万元）。</t>
  </si>
  <si>
    <t>计划在博孜尤勒贡村主干道两旁新建长1.5公里、3米宽的人行道，项目总投资约85.5万元（含前期费约8.5万元）。</t>
  </si>
  <si>
    <t>计划对硝儿坎儿孜村1.325公里的老旧农村道路铺设沥青路，项目总投资约92.75万元（含前期费约9万元）。</t>
  </si>
  <si>
    <t>计划对伯日布拉克村2.2公里的老旧农村道路铺设沥青路，计划投资金额为154万元（含前期费约15万元）；最终价格以审计价格为准。</t>
  </si>
  <si>
    <t>计划为伯日布拉克村采购6米高的路灯220盏，单价约为2600元。项目总投资约57.2万元，最终价格以实际采购价格为准。</t>
  </si>
  <si>
    <t>一是有效提辖区959户2591人（其中脱贫人口、监测对象31户78人）村民出行安全。二是进一步提升村容村貌，提高群众的幸福感、满意度。三是有效减少夜间出行安全隐患。四是带动夜间经济的发展，促进本地经济发展。五是充分利用太阳能，降低传统能源消耗。</t>
  </si>
  <si>
    <t>计划采购300个铁质小型垃圾箱，单价500元，拟申请资金15万。最终价格以实际采购价格为准。</t>
  </si>
  <si>
    <t>计划为长安村采购垃圾车1辆，资金30万元，最终价格以实际采购价格为准。</t>
  </si>
  <si>
    <t>计划对长安村1.3公里的农村老旧道路铺设沥青路，计划投资金额为91万元（含前期费约9万元）。</t>
  </si>
  <si>
    <t>一是改善村基础设施面貌，优化群众出行环境，提升群众生活质量，满足辖区565户1839名（其中脱贫人口、监测对象31户84人）群众出行需求，通过改善道路交通基础设施条件，有利于乡村环境卫生整治，促进长安村经济发展和现代化建设。三是提升农产品运输条件和能力，推动农牧业发展。四是项目建设过程中吸纳本地劳动力务工，提高收入。</t>
  </si>
  <si>
    <t>计划对博斯坦村1.58公里的老旧农村道路铺设沥青路，项目总投资约110.6万元（含前期费约10.6万元）。</t>
  </si>
  <si>
    <t>计划为博斯坦村采购垃圾车一辆，用于博斯坦村辖区村民日常垃圾清运。项目总投资约30万元，最终价格以实际采购价格为准。</t>
  </si>
  <si>
    <t>计划采购8立方洒水车1辆，单价30万元；采购灯头77个，每个800元，小计6.16万元；6米高路灯380盏，每盏2600元，小计98.8万。总投资约134.96万元，最终价格以实际采购价格为准。</t>
  </si>
  <si>
    <t>一是能够改善人居环境和群众生活条件，丰富群众夜间娱乐活动，提高辖区470户1747人（其中脱贫人口、监测对象31户98人）群众获得感、幸福感、安全感。二是有效降低火灾安全隐患。三是活跃夜间摆摊经济，为增加农民收入打好基础。</t>
  </si>
  <si>
    <t>计划对上湖坎儿孜村2.05公里的老旧农村道路进行翻修，计划投资金额为143.5万元（含前期费约14万元）。</t>
  </si>
  <si>
    <t>计划为吉格代村街道两边人行道铺设长9公里（单侧）、宽2米的花砖人行道，其中：铺路沿石9公里、铺设人行道18000㎡（花砖）；项目总投资约235万元（含前期费约15万元）。</t>
  </si>
  <si>
    <t>计划对琼帕依扎村1.5公里的农村老旧道路铺设沥青路，项目总投资约127.4万元（含前期费约12.4万元）。</t>
  </si>
  <si>
    <t>一是有效改善辖区296户1035人（其中脱贫人口、监测对象13户43人）村民出行条件。二是进一步提升村容村貌，提高群众的幸福感、满意度。三是有效降低夜间出行隐患。四是活跃夜间经济，推动夜间经济发展。五是充分利用太阳能，降低传统能源的消耗。</t>
  </si>
  <si>
    <t>计划对李孟坎儿孜村2.2公里的老旧农村道路铺设沥青路，项目总投资约154万元（含前期费约14万元）。</t>
  </si>
  <si>
    <t>计划在康克村一组、三组铺设长约5公里的田间低压管道，建设费用约92万元，前期费约8万元；总投资约100万元。</t>
  </si>
  <si>
    <t>计划新建4公里流量为0.2m³/s至0.4m³/s的U型板结构防渗渠（根据地形实际情况，以设计为准），计划投资约108万元、前期费约12万元；总投资约120万元。</t>
  </si>
  <si>
    <t>一是通过修建渠道，能够实现水资源的合理调用，满足本村1200余亩农田的灌溉需求，防止水资源供给不足而影响农业生产，以保障农作物的良好生长环境。二是防止水渠渗漏，减少水流失，将水源不断地输送到田间地头，提高灌溉效益同时节约水资源。三是项目实施过程中农户参与劳动，提高劳务收入，为群众稳步增收奠定坚实的基础。(项目惠及63户198人,其中：脱贫户11户27人)</t>
  </si>
  <si>
    <t>计划在古勒巴格村新建田间低压管道约4.2公里，需投资约75.6万元、前期费约8.4万元，总投资约84万元。</t>
  </si>
  <si>
    <t>项目建成后，可进一步改善230余亩农田灌溉条件，促进农业产业发展提高水资源利用率，根据农作物需水特性进行适时适量灌溉，使农作物在良好的水分条件下生长，提高农作物产量，促进村民增收。(项目惠及247户890余人)</t>
  </si>
  <si>
    <t>计划更换15座机井水泵及软启动装置等，需投资约41万元，前期费约4万元，总投资约45万元。</t>
  </si>
  <si>
    <t>项目实施后将进一步改善约5000亩农田的灌溉条件，将全面提升郭若村机井使用效率，避免因设备损坏影响农田灌溉，消除机井设备用电安全风险隐患，促进村民增产增收。(项目惠及907户2937人)</t>
  </si>
  <si>
    <t>计划改造大棚16座，安装防盗门，购买红砖修缮垒墙，修建进门通道，侧墙砌砖抹面，需投资约16万元。</t>
  </si>
  <si>
    <t>项目建成后，能有效改善安西村特色林果种植示范园的基础设施条件，为举办油桃采摘节创造良好的环境条件，吸引更多游客来赏桃花、摘油桃，带动油桃产业发展，增加特色食品和农产品销售，提高本村及周边村民的经济收入，促进文旅融合发展。(项目惠及449户1608人)</t>
  </si>
  <si>
    <t>计划在2小队修建长约1.4公里，流量为0.2m³/s-0.4m³/s的U型板结构防渗渠（根据地形实际情况，以设计为准）。需投资约38万元，前期费约4万元，总投资约42万元。</t>
  </si>
  <si>
    <t>计划为2190亩农田铺设低压管道，并为十个机井安装水肥一体机，需投资约71.43万元，前期费约8.57万元；总投资约85.7万元。</t>
  </si>
  <si>
    <t>项目实施后将进一步改善约2190亩农田的灌溉条件，有效提升水资源利用率，增加农业产量，提升农业生产水平。(项目惠及168户586人）</t>
  </si>
  <si>
    <t>该村以种植葡萄为主产业，村民以老人居多，劳动效能下降，为确保葡萄开墩及埋藤高效便利，提升耕种效率，确保葡萄产业稳步发展，解决葡萄种植过程中存在的困难，促进村民增产增收。同时，开墩机可以帮助伊拉湖村、郭若村、安西村等其它村的葡萄种植户开墩，收费标准每米1.5至2元左右，进一步壮大村集体经济。</t>
  </si>
  <si>
    <t>伊拉湖镇辖区2688亩红枣进行五次飞防，每亩约70万元，总计资金约18.82万元。最终飞防亩数和金额以实际发生量为准。</t>
  </si>
  <si>
    <t>一是带动农户从事科学种植，提高2688亩红枣质量和产量，为提高收入打好基础。二是对伊拉湖镇辖区红枣种植户进行科学种植培训提高种植科学含量。通过特色种植业的推广，农民将实现思想上的转变，大大提高农户发展生产的积极性，走上标准化种植的高效益道路。一定程度带动脱贫户增收，提高群众幸福感、获得感。</t>
  </si>
  <si>
    <t>计划对伊拉湖镇辖区3000亩杏树进行5次飞防，每亩约35元，总计资金约10.5万元。最终飞防亩数和金额以实际发生量为准。</t>
  </si>
  <si>
    <t>一是经济效益：采取统防统治的方式，实施飞防项目，能够对伊拉湖镇杏树进行全覆盖杀虫，减少病虫害对林果产量及品质的影响，从而带动农户增产增收。二是社会效益：通过科学、统一管理和实施，有效提升产品附加值，从而带动群众科学种植，发展特色种植业。三是生态效益：托克逊县素有“风城”之称，全年刮风天气多、风力大，每逢刮风砂石飞扬，给本地生态环境及农户生产生活带来极大的不便，通过实施该项目，带动农户发展林果业，一定程度能够预防风灾，改善生态环境质量。其次，通过实施飞防项目，减少化学农药使用量，有助于改善环境和产品质量，保障杏子产业的健康发展。</t>
  </si>
  <si>
    <t>计划在伊拉湖镇布尔加依村13亩闲置村集体用地上建设现代标准化特色葡萄种植园，种植蓝宝石、全球红等特色葡萄。购买葡萄架520个，铁丝20捆，特色葡萄苗1600棵，共需投资约3.28万元。</t>
  </si>
  <si>
    <t>通过自身独有的地理优势以及葡萄种植经验，建设标准化特色葡萄种植园，邀请农业专家进行技术指导。打造出布尔加依村独有的特色葡萄种植基地，带动周边葡萄种植大户改良葡萄品种，从而做到带动村民致富增收。预计可壮大村集体经济0.5万元。</t>
  </si>
  <si>
    <t>计划为263户有意愿在2024年种植的927.2亩哈密瓜进行补助，每亩补助410元，计38.0152万元。资金主要用于购买种子、化肥、塑料薄膜及浇水等。（康克村3户11亩、伊拉湖村11户57.7亩、古勒巴格村13户58亩、郭若村109户393亩、依提帕克村63户202.8亩、安西村51户151.7亩，阿克塔格村13户53亩）。</t>
  </si>
  <si>
    <t>一是项目的实施能够促进本地特色产业的发展，带动脱贫群众增收。二是提升脱贫群众发展生产的积极性，为脱贫群众稳步增收奠定坚实的基础。(项目惠及263户1355人其中：脱贫户239户，检测户24户。)</t>
  </si>
  <si>
    <t>计划在康克村修建长2.1公里、宽为5米沥青路，建设资金约85.05万元、前期费约9.45万元；项目总投资约94.5万元。</t>
  </si>
  <si>
    <t>计划为康克村购置70杆6米高的太阳能路灯（含基座安装),每盏约2700元，资金约18.9万元。</t>
  </si>
  <si>
    <t>计划为康克村1组修建788米、2组修建765米、3组修建803米、5组修建467米、9组修建245米、10组修建932米，共长4公里的硬化路面，以最终实际工程量为准，计划投资约180万元、前期费约20万元；总投资约200万元。</t>
  </si>
  <si>
    <t>计划在伊拉湖镇伊拉湖村新建长约2公里污水管网，直径60cm，需投资约279万元、前期费约31万元；总投资约310万元。</t>
  </si>
  <si>
    <t>一是解决伊拉湖镇伊拉湖村污水排放问题，进一步提高居民生活质量和水平。二是改善村民的生活环境，解决污水乱排、蚊蝇滋生等问题，为人居环境改善发挥积极作用。(项目惠及326户1200人,其中：脱贫户9户19人)</t>
  </si>
  <si>
    <t>计划购买100盏高度6米的太阳能路灯，安装在沿路两侧，每盏路灯约2700元，小计约27万元。</t>
  </si>
  <si>
    <t>一是项目实施后，可减少常规能源消耗。二是兼顾社会、生态效益，提高群众生活水平及改善环境质量，进一步完善村庄道路照明条件，方便辖区群众生活，提升夜间安全系数，防止夜间突发事件，发挥重要的作用。三是加快和美乡村建设和人居环境整治进度。(项目惠及200户477人,其中：脱贫户15户32人)</t>
  </si>
  <si>
    <t>计划在伊拉湖镇特色小镇居民楼及沿街商铺放置垃圾桶，共需125个，单价约920元，总投资约11.12万元。</t>
  </si>
  <si>
    <t>一是通过项目的实施，进一步改善村庄人居环境，缓解环卫工人压力，也解决村垃圾乱倒、垃圾清运不便问题，有效提升村庄环境卫生和综合治理服务能力，加快城乡融合步伐，为乡村振兴建设提供基础条件。二是优化营商环境，促进招商引资。(项目惠及700户1500人)</t>
  </si>
  <si>
    <t>计划在伊拉湖镇古勒巴格村安装109盏的太阳能路灯，主杆采用Q235钢材一次成型，表面镀锌、静电喷刷防腐处理（含基座安装），每套单价2700元，每30米安装一盏路灯（杆高：≥5.5米，口径：100*100，厚度：≥2.5mm，）每盏单价约2700元，总投资约29.43万元。</t>
  </si>
  <si>
    <t>计划购置10.6立方容量的洒水车一辆，总投资约30万元。</t>
  </si>
  <si>
    <t>计划在古勒巴格村建设长约210米、宽约6米的硬化道路，每平米100元 ，约1260平米，共计12.6万元。</t>
  </si>
  <si>
    <t>通过项目的实施，进一步改善古勒巴格村人居环境，缓解环卫工人压力，也解决村垃圾乱倒，垃圾、污水清运不便问题，有效提升古勒巴格村环境卫生和综合治理服务能力，加快城乡融合步伐，为乡村振兴建设提供基础条件。（项目惠及农户646户2059人，其中：脱贫户35户94人、监测户4户16人）</t>
  </si>
  <si>
    <t>计划对古勒巴格村3组巷道两侧进行硬化，长约2200米，宽约2米，需投资约40万元、前期费约4万元；总投资约44万元。</t>
  </si>
  <si>
    <t>一是项目建成后，能够进一步加快村基础设施建设，提高行政综合治理服务能力，为农户出行和农业生产带来便利。二是在项目的实施过程中，可以带动村民参与劳动，从而提高村民经济收入。三是进一步带动脱贫群众发展生产，提高群众幸福感。项目惠及农户646户2059人，其中：脱贫户35户94人、监测户4户16人。</t>
  </si>
  <si>
    <t>计划对郭若村委会红绿灯十字路口至草湖路十字路口的柏油路护坡和路肩进行拓宽，两侧长约3200米，宽约2米，面积6400㎡。需投资约57.6万元，前期费约6.4万元；总投资约64万元。</t>
  </si>
  <si>
    <t>一是项目实施后，全村垃圾箱配备率显著提升，将改善全村垃圾收运处置能力，改善人居环境，提高污染治理。二是进一步改善村庄人居环境，缓解环卫工人压力，也解决村垃圾乱倒，垃圾、污水清运不便问题，有效提升村庄环境卫生和综合治理服务能力，加快城乡融合步伐，为乡村振兴建设提供基础条件。(项目惠及907户2937人)</t>
  </si>
  <si>
    <t>在依提帕克村东侧农业设施大棚处，更换老旧低压线路。拆除原有旧电线，安装400伏电线6段长约6.23公里新电线、400千瓦变压器2个，需投资约144万元，前期费约16万元，总投资约160万元。</t>
  </si>
  <si>
    <t>计划在1小队巷道安装6米高的太阳能路灯30盏，每杆约2700元，总投资8.1万元。</t>
  </si>
  <si>
    <t>计划在4小队新建长约1.25公里、宽约5米的沥青路，需50.65万元、前期费5.6万元，总投资56.25万元。</t>
  </si>
  <si>
    <t>一是能够进一步加快全村人居环境整治进度，改善村庄面貌，全村农户直接或间接受益，群众幸福感、满意度显著提升。二是加快村级基础设施建设，提高行政综合治理服务能力，为农户出行和农业生产带来便利。三是在项目的实施过程中，可以带动村民家门口就业参与劳动，从而提高村民经济收入。(项目惠及180户320人)</t>
  </si>
  <si>
    <t>计划在3小队修建长约3000米 、宽约3米的硬化路，需81万元、前期费9万元；总投资90万元。</t>
  </si>
  <si>
    <t>新建篮球健身文化广场，修建文化广场约1840平方米 、铺花砖约1420平方米，修建约420平方米篮球场（混凝土地面）、健身场、公共厕所一座、 文化体育长廊，安装8个6米高的太阳能路灯，制作文化体育宣传牌等，需投资60万元、前期费6.7万元；总投资66.7万元。</t>
  </si>
  <si>
    <t>计划安装140个6米高太阳能路灯，每杆2700元，总投资37.8万元。</t>
  </si>
  <si>
    <t>1、计划在伊拉湖镇草湖路新铺设500mm双壁波纹管污水管网5.5公里，每公里90万元，共计495万元。其中：古勒巴格村铺设1.14公里管网，小计102.6万元；郭若村铺设1.2公里管网，小计108万元；依提帕克村铺设0.4公里管网，小计36万元；安西村铺设1.06公里管网，小计95.4万元；阿克塔格村铺设1.7公里管网，小计153万元。
2、提升泵三处，单价25万，共计75万元（包括恢复破除路面）。
  项目建设费用约570万元、前期费约50万元；项目总投资620万元。</t>
  </si>
  <si>
    <t>项目建成后，一方面增强污水处理能力，有利于保护地下水资源和改善地面水环境，提高农户生活质量。另一方面改善人居环境，保护环境，维持生态平衡，促进农业的持续发展。(项目惠及5949户16740人)</t>
  </si>
  <si>
    <t>计划改造伊拉湖镇大棚区域5.2公里的电路，并安装400千瓦变压器一台，需投资93.6万元、前期费10.4万元；总投资104万元。</t>
  </si>
  <si>
    <t>一是通过项目的实施将有效消除电路老化存在的安全隐患；二是激励群众从事特色种植业，提高农民人均收入，充分利用闲置大棚，发展设施农业。三是在项目实施的过程中吸引本地农民务工，增加农户收入。</t>
  </si>
  <si>
    <t>计划在伊拉湖村新建镇区污水主管网约1.3公里，疏通污水管网约0.85公里，需投资约290.5万元、前期费约32万元；总投资约322.5万元。</t>
  </si>
  <si>
    <t>项目建成后可以为村集体创造收入，预计第二年可实现收入15万元左右，同时可带动5名脱贫户人员就业，增加群众收入。(项目惠及英阿瓦提村265户663人；其中脱贫户39户121人，三类户2户6人）</t>
  </si>
  <si>
    <t>计划为克尔碱镇辖区内1424.9亩杏树进行五次飞防，每亩约35元，总投资4.9875万元。最终飞防亩数和金额以实际发生量为准。</t>
  </si>
  <si>
    <t>计划为通沟村采购装配式民宿10套，新建配套水电管网、步道、化粪池、灯、附属房（集成房）等。装配式民宿、前期费约30万元；项目总投资300万元。</t>
  </si>
  <si>
    <t>计划在通沟村新建14公里流量为（0.2m³/s-0.4m³/s）的U型板结构防渗渠（根据地形实际情况，以设计为准）。其中1组长度11.5公里、2组长度为2.5公里。需投资约315万元、前期费约35万元；项目总投资350万元。</t>
  </si>
  <si>
    <t>计划在克尔碱村东侧草地新建大门、围栏、简易停车场、木栈道、游客中心（集成房屋）、公厕（配套上下水、化粪池），音乐灯光舞台及背景墙、观光小木屋、厨卫设施；规划动物观赏区、植物观赏区、露营区、烧烤区、花卉、林木景观长廊、文化景观，购置户外拓展器具、水电管网及其他附属设施等。需投资约658万元、前期费约42万元；项目总投资700万元。</t>
  </si>
  <si>
    <t>在克尔碱村建设冷链物资储备中心一座，其中冷藏2间共200平米、冷冻2间共100平米，配套附属用房1间100平米，安装水电、制冷设备、供排水及电力设施等，每平米单价约5000元，采购冷链配送车1辆，单价20万元。需投资约198万元、前期费约22万元；项目总投资220万元。</t>
  </si>
  <si>
    <t>一是减少人力、物力、财力，购买挖掘机以后有效降低村委会此类财政支出，节省相关设备租赁费用。二是可以将挖掘机外租收取租赁费，年租金20万元，进一步壮大村集体经济。（项目惠及英阿瓦提村265户663人，其中：脱贫户39户121人，三类户2户6人）</t>
  </si>
  <si>
    <t>在克尔碱镇克尔碱村新建堆煤厂1座，提供合理库存，利于生产的持续和稳定（厂房修建约800元一平方米，4000平约320万元，地磅基础加磅房约20万，生活区、办公区约40万，移动破碎机约50万元、水电等设施配套约60万元、消防设施建设40万元、2万平米煤场围墙及场地平整约需200万元）；总投资750万元（含前期费20万元)。</t>
  </si>
  <si>
    <t>计划采购15立方洒水车1辆，需约47万元；8立方吸粪车1辆，需约35万元；8立方垃圾车1辆，需约32万元；垃圾箱500个（其中240L垃圾箱300个，每个0.045万元；660L垃圾箱200个，每个0.125万元）；电动保洁车6辆（载重≧800公斤），需约6万元；垃圾车1辆195马力、10方配斗约20万；10方垃圾船10个，需约14万元。总计需投资192.5万元。</t>
  </si>
  <si>
    <t>采购15立方洒水车1辆，需约47万元；8立方压缩垃圾车1辆，需约32万元；垃圾桶200个，（240L垃圾箱200个，每个0.045万）共9万元；10方垃圾船15个，1.4万元/个，共21万元.总计需投资109万元。</t>
  </si>
  <si>
    <t>在克尔碱村驿站小区建设1套50㎥/D一体化污水处理系统、排水管网、设备间，安装配套电力设施系统。需投资约200万元、前期费约10万元；项目总投资210万元。</t>
  </si>
  <si>
    <t>在通沟村1组建设1套50㎥/D一体化污水处理系统、排水管网、设备间等；安装配套电力设施系统。需投资约90万元、前期费约10万元；项目总投资约100万元。</t>
  </si>
  <si>
    <t>在克尔碱镇通沟村新建篮球场一个，购买篮球框架，约27万元，前期费3万元；总投资30万元。</t>
  </si>
  <si>
    <t>为克尔碱镇和各行政村编制国土空间规划.计划资金50万元。</t>
  </si>
  <si>
    <t>库米什镇柯尔克孜铁米村污水处理建设项目</t>
  </si>
  <si>
    <t>新建2座100方化粪池，约35万元；配套100方/d的污水处理站，约160万元；投资约195万元、前期费约15万元；项目总投资约210万元</t>
  </si>
  <si>
    <t>库米什镇柯尔克孜铁米村污水管网建设项目</t>
  </si>
  <si>
    <t>新建6公里排水管网，每公里约60万元，小计360万元、前期费15万元。项目总投资约375万元。</t>
  </si>
  <si>
    <t>库米什镇柯尔克孜铁米村吸污车采购项目</t>
  </si>
  <si>
    <t>计划为柯尔克孜铁米村采购10方吸污车1辆，约30万元。</t>
  </si>
  <si>
    <t>库米什镇柯尔克孜铁米村人行道建设项目（一期）</t>
  </si>
  <si>
    <t>修建长2公里、宽3米的人行道，共需资金约150万元；项目前期费约15万元；项目总资金约165万元。</t>
  </si>
  <si>
    <t>在6公里道路一侧安装高度6米的太阳能路灯，共安装240盏，共需资金约62.5万元。</t>
  </si>
  <si>
    <t>一是能够提升农业机械化水平，提高农业生产效率，促进农业产业发展，带动本地近3万亩棉花产业的发展。直接受益群众达16户34人及120户种植大户。二是壮大村集体经济。该设备采购后，成立农机合作社有效解决本村大型农用机械不够用的问题，通过租赁等形式，每年增加村集体收入约70万元，收益资金主要用于壮大村集体经济和帮扶整户无劳动力家庭。</t>
  </si>
  <si>
    <t>一是能够提升农业机械化水平，提高农业生产效率，促进农业产业发展，带动本地近6万亩棉花产业的发展。直接受益群众达16户34人及120户种植大户。二是壮大村集体经济。该设备采购后，成立农机合作社有效解决本村大型农用机械不够用的问题，通过租赁等形式，每年增加村集体收入约70万元，收益资金主要用于壮大村集体经济和帮扶整户无劳动力家庭。</t>
  </si>
  <si>
    <t>评审单位：                                                                                                                                                              评审人：</t>
  </si>
  <si>
    <t>行业部门评审意见</t>
  </si>
  <si>
    <t>巴扎尔社区为改善农田水利灌溉条件，计划修建3.1公里、流量拟为0.2m³/s-0.4m³/s的U型板结构防渗渠(根据地形情况，以设计图为主），项目建设费约103万元、前期费约10万元；项目共需资金约113万元。</t>
  </si>
  <si>
    <t>一是项目的实施覆盖巴扎尔社区农户924户2662人。其中一般户900户2596人，脱贫户20户51人，三类户4户15人。二是提高农田灌溉效率，项目建完后有效灌溉400亩农田。三是防止水渠渗漏，减少水流失，将水源不断地输送到田间地头，提高灌溉效益同时节约水资源。四是解决农民农用地渗水渠修建问题，加强农田水利设施基础建设。</t>
  </si>
  <si>
    <t>一是项目实施覆盖南湖村农户560户2300人，其中脱贫户24户54人，监测户4户9人，一般户532户2237人。二是可以实现节水灌溉，有效改善2600亩农田灌溉条件，保障项目区的农业可持续发展要求。三是防止水渠渗漏，减少水流失，将水源不断地输送到田间地头，提高灌溉效益同时节约水资源。四是解决农民农用地渗水渠修建问题，加强农田水利设施基础建设。</t>
  </si>
  <si>
    <t>喀格恰克村韭菜种植面积2800亩，是本村主产之一，计划在一个点位30亩村集体承包地建设连栋钢架日光大棚，2万平方，包括棚架建设、铺管道，建设后对外出租种植韭菜，建设总费用约242.5万元、前期费约12.13万元；该项目总投约254.63万元。</t>
  </si>
  <si>
    <t>一是可吸纳辖区富余劳动力家门口就业，从而拓宽群众就业、增收渠道，重点吸纳三类户就业，项目建成后，每人每月收入可达1000-3000元。二是大棚承租后，村委会收取承包费，每座大棚租赁费约2500元，可增加村集体经济收入12.5万元，用于帮扶脱贫户、监测户和大力发展民生。三是项目建成后可为农户发展特色大棚产业提供培训场所，积极鼓励群众到大棚学习种植技术，等待条件成熟以后发展新型种植业。预计每年可为10农户提供培训、学习，推动我村农业特色产业更好发展。</t>
  </si>
  <si>
    <t>计划对夏镇36000亩杏树进行五次飞防，每亩地约35元，小计约126万元；前期招投标、决算等费用约4万元，项目总计资金约130万元。</t>
  </si>
  <si>
    <t>计划为南湖村修建48.5公里流量为0.2m³/s-0.3m³/s的U型板结构防渗渠(根据地形情况，以设计图为主），其中1小队19公里、2小队1.5公里、3小队11.5公里、4小队8.5公里、5小队8公里，项目建设费约1455万元、前期费72.75万元；。项目总投资1527.75万元。</t>
  </si>
  <si>
    <t>计划为奥依曼买里村修建3公里浆砌石结构防渗流量为0.3m³/s-0.5m³/s的浆砌石结构防渗渠(根据地形情况，以设计图为主），小计180万元，安装防护栏预计花费60万元。项目建设费240万元，前期费12万元，项目总投资252万元。</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</si>
  <si>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可以满足辖区内439户1684人出行。同时也有助于农产品的运输和销售，能满足辖区3000亩农产品运输。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</si>
  <si>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可以满足辖区内299户1198人出行。同时也有助于农产品的运输和销售，能满足辖区2500亩农产品运输。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</si>
  <si>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可以满足辖区内778户2562人出行。同时也有助于农产品的运输和销售，能满足辖区1500亩农产品运输。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</si>
  <si>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可以满足辖区内279户982人出行。同时也有助于农产品的运输和销售，能满足辖区5000亩农产品运输。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t>
  </si>
  <si>
    <t>计划为南湖村第1、3，4，5村民小组和黑墩修建长6公里，宽4-6米的机耕路，项目建设费约90万元、前期费约4.5万元；项目总投资约94.5万元。</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</si>
  <si>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249户873人出行。六是提高运输能力，能满足辖区1500亩农产品运输。</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</si>
  <si>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三是实现乡村振兴，项目是实施乡村振兴战略的具体行动，通过改善农村基础设施，提升农村生活水平，实现乡村振兴的目标。四是提高农产品质量，硬化后路面平整可以减轻农民运输农产品时受到的颠簸和震动，提高农产品质量，从而增加农民的收入。五是促进乡村经济发展，道路建设可以满足辖区内119户527人出行。六是提高运输能力，能满足辖区1000亩农产品运输。</t>
  </si>
  <si>
    <t>备注</t>
  </si>
  <si>
    <t>为全乡5000亩红枣地进行五次飞防，总计资金约35万元。</t>
  </si>
  <si>
    <t>种植亩数还在核实</t>
  </si>
  <si>
    <t>通过该项目的实施，一是采购种子、苗子、化肥，用于村集体种植，增加农作物的产量，以点带面，带动村民优化种植增收，有效改善9个行政村农户收入。二是能够减少农户有地不种、种了经济效益不高而造成土地荒废的现象。</t>
  </si>
  <si>
    <t>为进一步改善奥依曼布拉克村4组18户村民用水问题，计划修建长3公里的给水主管网及配套设施等，小计约60万元、前期费约6万元；项目总投资约68万元.。</t>
  </si>
  <si>
    <t>项目的实施，进一步完善了奥依曼布拉克村自来管网，解决了4组18户60余人村民的用水问题，群众幸福感、满意度显著提升。二是项目实施过程中，可吸纳当地脱贫户、三类户参与劳动，增加收入。</t>
  </si>
  <si>
    <t>入户管网共计2公里，已由农户自行安装，但村里反应入户管网安装时间过久，建议纳入建设范围，但县级部门不建议纳入。先提交乡党委研究</t>
  </si>
  <si>
    <t>项目计划对喀拉布拉克村2组、4组长4.6公里、宽5米的巷道铺设沥青路面，需约253万元、前期费20万元。项目总投资约273万元。</t>
  </si>
  <si>
    <t>，计划为奥依曼布拉克村2组铺设长2公里、宽4米的巷道沥青路面，预计88万元、前期费约7万元，项目总投资95万元。</t>
  </si>
  <si>
    <t>计划为开斯克尔村9组铺设长2公里、宽6米的道路沥青路面，共需约132万元、前期费约11万元；项目总投资约143万元。</t>
  </si>
  <si>
    <t>项目的实施覆盖群众883户2570人，其中脱贫户23户83人，三类户8户27人。项目实施后，进一步拓宽壮大村集体经济渠道，每年壮大村集体经济1万元。二是带动3-5人家门口就业，增加其收入。三是进一步提升本地特色馕品质，促进馕产业不断发展。</t>
  </si>
  <si>
    <r>
      <rPr>
        <sz val="14"/>
        <rFont val="宋体"/>
        <charset val="134"/>
      </rPr>
      <t>一是项目实施覆盖巴扎尔社区农户924户2662人。其中一般户900户2596人，脱贫户20户</t>
    </r>
    <r>
      <rPr>
        <sz val="14"/>
        <color theme="1"/>
        <rFont val="宋体"/>
        <charset val="134"/>
      </rPr>
      <t>51人，三类户4户15人。二是项目完成后，对外租赁运营，年租金1.5万元，提高村集体经济收入。三是积极鼓励脱贫户（监测帮</t>
    </r>
    <r>
      <rPr>
        <sz val="14"/>
        <rFont val="宋体"/>
        <charset val="134"/>
      </rPr>
      <t>扶对象）参与种植劳动，实现家门口就业，大棚修缮后可解决2人常年务工，提高收入。四是通过修缮大棚可以使农作物在寒冷季节仍能正常生长，提供质量和品质。五是大棚修缮完成后可以对有种植意愿的农户进行培训，提高农户的农业知识和技术水平。六是大棚正式投入使用后，可以通过采摘的形式让更多群众参与，发展农村旅游观光，带动本村产业发展。</t>
    </r>
  </si>
  <si>
    <t>计划对夏镇36000亩杏树进行五次飞防，每亩地35元，小计约126万元；前期招投标、决算等费用约4万元，项目总计资金约130万元。最终飞防亩数以实际发生量为主。</t>
  </si>
  <si>
    <t>为全乡25000亩杏树进行五次飞防，每亩地约35元，总计资金约87.5万元。最终飞防亩数以实际发生量为主。</t>
  </si>
  <si>
    <t>计划对博斯坦镇5000亩杏树进行5次飞防，每亩地约35元，总计投资约为17.5万元。最终价格以实际采购价格为准。最终飞防亩数以实际发生量为主。</t>
  </si>
  <si>
    <r>
      <rPr>
        <sz val="14"/>
        <rFont val="宋体"/>
        <charset val="134"/>
      </rPr>
      <t>该村以种植葡萄为主产业，村民以老人居多，劳动效能下降，为确保葡萄开墩及埋藤高效便利，提升耕种效率，确保葡萄产业稳步发展，解决葡萄种植过程中存在的困难，促进村民增产增收。</t>
    </r>
    <r>
      <rPr>
        <sz val="14"/>
        <color rgb="FFFF0000"/>
        <rFont val="宋体"/>
        <charset val="134"/>
      </rPr>
      <t>同时，开墩机可以帮助伊拉湖村、郭若村、安西村等其它村的葡萄种植户开墩，收费标准每米1.5至2元左右，进一步壮大村集体经济。</t>
    </r>
  </si>
  <si>
    <t>伊拉湖镇辖区2688亩红枣进行五次飞防，总计资金18.82万元。</t>
  </si>
  <si>
    <t>计划对伊拉湖镇辖区3000亩杏树进行5次飞防，每亩地约35元，总计资金约10.5万元。最终飞防亩数以实际发生量为主。</t>
  </si>
  <si>
    <r>
      <rPr>
        <sz val="14"/>
        <color rgb="FFFF0000"/>
        <rFont val="宋体"/>
        <charset val="134"/>
      </rPr>
      <t>计划购买100盏高度6米的太阳能路灯，安装在沿路两侧，每盏路灯约2700元，小计约27万元</t>
    </r>
    <r>
      <rPr>
        <sz val="14"/>
        <rFont val="宋体"/>
        <charset val="134"/>
      </rPr>
      <t>。</t>
    </r>
  </si>
  <si>
    <t>计划为克尔碱镇辖区内1424.9亩杏树进行五次飞防，每亩约35元。总投资4.9875万元。最终飞防亩数以实际发生量为主。</t>
  </si>
  <si>
    <t>托克逊县巩固拓展脱贫攻坚成果同乡村振兴暨乡村建设项目入库汇总表(博斯坦镇)</t>
  </si>
  <si>
    <t>计划对琼帕依扎村原修建3.5公里的防渗渠进行翻修，流量达到0.2-0.4m³/秒的U型板结构防渗渠（根据地形实际情况，以设计为准）。项目总投资约155万元（含前期费约15万元）。</t>
  </si>
  <si>
    <t>计划为伯日布拉克村修建5.2公里的U型板防渗渠，其中：1）修建2.6公里、流量为0.2-0.4m³/s的浆砌石结构防渗渠（根据地形实际情况，以设计为准），计划投资约为104万元；2）伯日布拉克村主干道两边扩建2.6公里U型结构防渗渠（根据地形实际情况，以设计为准），计划投资约为104万元；项目总投资约228万元（含前期费用约为20万元）。</t>
  </si>
  <si>
    <t>计划对博斯坦村5公里水渠进行翻修，设计流量为0.2-0.4m³/秒的U型板结构防渗渠（根据地形实际情况，以设计为准）。项目总投资约220万（含前期费约20万元）元。</t>
  </si>
  <si>
    <t>计划为家庭人均纯收入低于1.2万元以下的脱贫人口、监测对象25户家庭每户安排一个公益性岗位，每人每个月补助1540元（补助一年），共计46.2万元。</t>
  </si>
  <si>
    <r>
      <rPr>
        <sz val="14"/>
        <rFont val="宋体"/>
        <charset val="134"/>
      </rPr>
      <t>计划为通沟村采购装配式民宿</t>
    </r>
    <r>
      <rPr>
        <sz val="14"/>
        <color rgb="FFFF0000"/>
        <rFont val="宋体"/>
        <charset val="134"/>
      </rPr>
      <t>10</t>
    </r>
    <r>
      <rPr>
        <sz val="14"/>
        <rFont val="宋体"/>
        <charset val="134"/>
      </rPr>
      <t>套，新建配套水电管网、步道、化粪池、灯、附属房（集成房）等。装配式民宿、前期费约30万元；项目总投资300万元。</t>
    </r>
  </si>
  <si>
    <r>
      <rPr>
        <sz val="14"/>
        <rFont val="宋体"/>
        <charset val="134"/>
      </rPr>
      <t>一是减少人力、物力、财力，购买挖掘机以后有效降低村委会此类财政支出，节省相关设备租赁费用。二是可以将挖掘机外租收取租赁费</t>
    </r>
    <r>
      <rPr>
        <sz val="14"/>
        <color theme="1"/>
        <rFont val="宋体"/>
        <charset val="134"/>
      </rPr>
      <t>，年租金20万元，进</t>
    </r>
    <r>
      <rPr>
        <sz val="14"/>
        <rFont val="宋体"/>
        <charset val="134"/>
      </rPr>
      <t>一步壮大村集体经济。（项目惠及英阿瓦提村265户663人，其中：脱贫户39户121人，三类户2户6人）</t>
    </r>
  </si>
  <si>
    <t>在克尔碱镇克尔碱村新建堆煤厂1座，提供合理库存，利于生产的持续和稳定（厂房修建约800元一平方米，4000平约320万元，地磅基础加磅房约20万，生活区、办公区约40万，移动破碎机约50万元、水电等设施配套约60万元、消防设施建设40万元、2万平米煤场围墙及场地平整约需200万元）；总投资750万元（含前期费)。</t>
  </si>
  <si>
    <r>
      <rPr>
        <sz val="14"/>
        <rFont val="宋体"/>
        <charset val="134"/>
      </rPr>
      <t>计划采购15立方</t>
    </r>
    <r>
      <rPr>
        <sz val="14"/>
        <color rgb="FFFF0000"/>
        <rFont val="宋体"/>
        <charset val="134"/>
      </rPr>
      <t>洒水</t>
    </r>
    <r>
      <rPr>
        <sz val="14"/>
        <rFont val="宋体"/>
        <charset val="134"/>
      </rPr>
      <t>车1辆，需约47万元；8立方吸粪车1辆，需约35万元；8立方垃圾车1辆，需约32万元；垃圾箱500个（其中240L垃圾箱300个，每个0.045万元；660L垃圾箱200个，每个0.125万元）；电动保洁车6辆（载重≧800公斤），需约6万元；垃圾车1辆195马力、10方配斗约20万；10方垃圾船10个，需约14万元。总计需投资192.5万元。</t>
    </r>
  </si>
  <si>
    <r>
      <rPr>
        <sz val="14"/>
        <rFont val="宋体"/>
        <charset val="134"/>
      </rPr>
      <t>在克尔碱村驿站小区建设1套50㎥/D一体化污水处理系统、排水管网、设备间，安装配套电力设施系统。需投资约</t>
    </r>
    <r>
      <rPr>
        <sz val="14"/>
        <color rgb="FFFF0000"/>
        <rFont val="宋体"/>
        <charset val="134"/>
      </rPr>
      <t>200</t>
    </r>
    <r>
      <rPr>
        <sz val="14"/>
        <rFont val="宋体"/>
        <charset val="134"/>
      </rPr>
      <t>万元、前期费约10万元；项目总投资</t>
    </r>
    <r>
      <rPr>
        <sz val="14"/>
        <color rgb="FFFF0000"/>
        <rFont val="宋体"/>
        <charset val="134"/>
      </rPr>
      <t>210</t>
    </r>
    <r>
      <rPr>
        <sz val="14"/>
        <rFont val="宋体"/>
        <charset val="134"/>
      </rPr>
      <t>万元。</t>
    </r>
  </si>
  <si>
    <t>计划对夏镇36000亩杏树进行五次飞防，每亩地约35元，小计约126万元。</t>
  </si>
  <si>
    <t>为全乡25000亩杏树进行五次飞防，每亩约35万元，总计资金约87.5万元。</t>
  </si>
  <si>
    <t>托克逊县夏镇2025年巩固拓展脱贫攻坚成果同乡村振兴暨乡村建设项目储备库汇总表</t>
  </si>
  <si>
    <t>责任单位</t>
  </si>
  <si>
    <t>责任人</t>
  </si>
  <si>
    <t>标黄项目删除</t>
  </si>
  <si>
    <t>夏镇巴扎社区公共照明项目</t>
  </si>
  <si>
    <t>巴扎社区</t>
  </si>
  <si>
    <t>计划为巴扎社区购买和安装60盏高度为5米的太阳能路灯，单价约0.2200万元，小计13.2万元，项目总投资13.2 万元。</t>
  </si>
  <si>
    <t>艾尼瓦尔·尔西丁</t>
  </si>
  <si>
    <r>
      <rPr>
        <sz val="12"/>
        <rFont val="宋体"/>
        <charset val="134"/>
      </rPr>
      <t>一是项目覆盖巴扎社区农户42户179人</t>
    </r>
    <r>
      <rPr>
        <sz val="12"/>
        <color rgb="FFFF0000"/>
        <rFont val="宋体"/>
        <charset val="134"/>
      </rPr>
      <t>（脱贫户几户几人、监测对象几户几人）。</t>
    </r>
    <r>
      <rPr>
        <sz val="12"/>
        <rFont val="宋体"/>
        <charset val="134"/>
      </rPr>
      <t>二是安装太阳能路灯，能大大节省每年用电成本。三是能够为农户夜间出行提供便利。四是能够进一步提升该村人居环境质量。五是提升群众幸福感、获得感。</t>
    </r>
  </si>
  <si>
    <t>计划为巴扎尔社区修建5公里流量为0.2m³/s-0.4m³/s的U型板结构防渗渠(根据地形情况，以设计图为主），项目工程款约160万元、其他费约10万元，项目总投资约170万元。</t>
  </si>
  <si>
    <t>一是项目的实施覆盖巴扎尔社区农户195户596人，其中脱贫户5户11人。二是可以实现节水灌溉，有效改善1500亩农田灌溉条件，保障项目区的农业可持续发展要求。三是可以改善农村生活条件，提高农民生活质量，提高农村的水利基础设施和农田的生产能力，促进农业发展。四是改善农牧业生产条件，是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</si>
  <si>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夏镇布拉克贝希村韭菜种植示范项目</t>
  </si>
  <si>
    <t>韭菜种植是布拉克贝希村的主导产业，计划在30亩村集体承包地建设连栋钢架日光大棚约2万平方米。建设内容为棚架建设、铺设管道等设施。工程款约242.5万元、其他费约12.13万元，总投资约254.63万元</t>
  </si>
  <si>
    <t>一是项目实施覆盖布拉克贝希村农户593户2235人，其中：脱贫户186户661人、监测对象15户40人。二是建成大棚后承包出去可以壮大村集体收入约15.5万元；三是建成标准化新型韭菜大棚可以辐射周边农户，提高村民的收入。四是项目将改善当地农民的生活环境，提高农民的生活水平，促进社会稳定。五是带动本村产业发展，形成规模化种植。</t>
  </si>
  <si>
    <t>夏镇喀拉苏村公共照明项目</t>
  </si>
  <si>
    <t>计划为喀拉苏村购买和安装171盏太阳能路灯灯头和太阳能板，高单价约0.1万元，项目总投资17.1万元。</t>
  </si>
  <si>
    <t>一是项目覆盖喀拉苏村农户596户2074人（包括178户743人脱贫户）。二是安装太阳能路灯，能大大节省每年用电成本。三是能够为农户夜间出行提供便利。四是能够进一步提升该村人居环境质量。四是提升群众幸福感、获得感。</t>
  </si>
  <si>
    <t xml:space="preserve">计划为喀拉苏村修建5公里流量为0.2m³/s-0.4m³/s的防渗渠(根据地形情况，以设计图为主，U型板），项目工程款约160万元，其他费约10万元；项目总投资约170万元。 </t>
  </si>
  <si>
    <t>一是项目的实施覆盖喀拉苏村脱贫户32户125人，监测对象7户17人。二是可以实现节水灌溉，有效改善2500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节约水资源。</t>
  </si>
  <si>
    <t>夏镇喀拉苏村机电井设备更新项目</t>
  </si>
  <si>
    <t>夏镇喀拉苏村</t>
  </si>
  <si>
    <t>夏镇喀拉苏村对老化故障的6个机电井设备进行更换水泵、电缆、钢管等，每套约1.2万元，小计7.2万元；修建井房2座，每座约2万元，小计4万元；更换旧变压器1个，变压器单价约3万元，小计3万元；每个井房到变压器的电线需要更换，更换电线资金9万元；项目工程款23.2万元、项目总投资23.2万元。</t>
  </si>
  <si>
    <t>一是项目的实施覆盖喀拉苏村农户537户2090人，其中脱贫户178户744人、监测对象6户14人。二是通过改善灌溉条件，推动农业生产再上一个新台阶，促进全村经济社会的协调发展,促进农牧民增收。三是更新设备后能保证机电井正常供水，提高全村耕地和林带灌溉效率，解决农田和林带的灌溉问题，降低农业生产用水成本，促进农作物增产、提质、增效，增加农牧民收入。</t>
  </si>
  <si>
    <t xml:space="preserve">计划为夏镇喀拉苏村修建1.2公里排水管网、检查维修井及配套污水处理设施，涉及喀拉苏村5小队农户85户，项目工程款约144万元，其他费约15万元，项目总投资约159万元； </t>
  </si>
  <si>
    <t>计划铺设长1.2公里、宽6米的沥青道路，项目工程款约86.4万元、其他费约5万元，项目总投资约91.4万元。</t>
  </si>
  <si>
    <t>一是提升基础设施能力，保证群众安全出行。二是提高农产品质量，沥青路面可以减轻农民运输农产品时受到的颠簸和震动，提高农产品质量，从而增加农民的收入。三是促进乡村经济发展，道路建设可以满足辖区内25户的出行。四是方便农村居民生活，缩小城乡差距。五是提高运输能力，能满足本村450亩农产品运输。</t>
  </si>
  <si>
    <t>计划在奥依曼买里村硬化约5000平方米的晾晒场，项目工程款50万元，其他费10万元，项目总投资60万元。</t>
  </si>
  <si>
    <t>一是项目的实施覆盖奥依曼买里村农户753户2800人。其中（脱贫户170户608人、监测对象20户69人）。二是增加当地就业机会，晾晒场地需要工人，可以创造直接的就业机会，帮助当地的居民增加收入。三是晾晒场地可以方便当地农民晾晒农作物，提高农作物的品质和产量，从而增加农业产值。四是项目的建设将有助于提高村民的生活水平，增加他们的经济收入，改善他们的生活条件，增加村集体经济收入3.6万元。</t>
  </si>
  <si>
    <t>夏镇奥依曼买里村产业路建设项目</t>
  </si>
  <si>
    <t>计划为奥依曼买里村第三、四、五、七村民小组修建长4公里、宽6米的机耕路，土路平完以后倒戈壁料10公分，小计约72万元 ，涵洞10个，投资约1.5万元，项目工程款73.5万元；其他费3.7万元。项目总投资77.2万元。</t>
  </si>
  <si>
    <t>夏镇奥依曼买里村机电井设备更新项目</t>
  </si>
  <si>
    <t>计划对奥依曼买里村老化故障的19个机电井设备进行更换水泵、电缆、钢管等，每套约3万元，小计57万元；项目工程款57万元、其他费约2.85万元，项目总投资约59.85万元。</t>
  </si>
  <si>
    <t>计划为奥依曼买里村新建5公里左右防渗渠流量为0.2m³/s-0.4m³/s的U型板结构防渗渠，项目工程款总计约160万元、其他费约10万元。项目总投资约170万元。</t>
  </si>
  <si>
    <t>一是项目的实施覆盖奥依曼买里村农户753户2800人，其中脱贫户170户585人，监测对象20户67人。二是提供农田灌溉效率，项目建完后有效灌溉2500亩地。三是防止水渠渗漏，减少水流失，将水源不断地输送到田间地头，提高灌溉效益同时节约水资源。四是解决农民农用地渗水渠修建问题，加强农田水利设施基础建设。</t>
  </si>
  <si>
    <t>计划为奥依曼买里村1、2、6小队共5公里道路两侧安装190盏太阳能路灯，项目总投资约35.15万元。</t>
  </si>
  <si>
    <t>夏镇奥依曼买里村健身广场配套项目</t>
  </si>
  <si>
    <t>计划对奥依曼买里村原有足球场进行修缮，包括围墙修复、围栏、路灯10盏等，项目建设资金约100万元，其他费约15万元，总投资约115万元。</t>
  </si>
  <si>
    <t>一是项目实施覆盖夏镇奥依曼买里村所有农户754户2805人：其中脱贫户170户605人，监测对象27户95人（包括7户脱贫不稳定户）。二是建设篮球场，为村民提供运动和健身的场所，提高村民的身体素质和生活质量。三是建设足球场配套设施等，提高足球场的安全性和使用效果，满足村民的足球运动需求。四是安装灯光设施，满足夜晚运动和娱乐的需求，提高广场的使用率。</t>
  </si>
  <si>
    <t>夏镇奥依曼村防护林项目</t>
  </si>
  <si>
    <t>计划为奥依曼买里村7林带路（十字路口）两边2.5公里道路两侧载胡杨。项目总投资55万元。</t>
  </si>
  <si>
    <t>一是项目的实施覆盖奥依曼买里村农户753户2800人。其中一般户563户2123人，脱贫户170户608人。二是减少风沙和恶劣气候对居民生活的影响，提供更舒适、健康的生活环境。三是减少风沙对农田和村庄的侵蚀，保护土壤和农作物。 四是减缓雨水径流速度，增加土壤水分渗透，减少水土流失。五是调节局部气温和湿度，增加空气湿度，减轻干旱和热浪的影响。六是吸收空气中的有害气体和粉尘，释放氧气，改善空气质量。</t>
  </si>
  <si>
    <t>计划为色日克吉勒尕村修建6公里流量为0.2m³/s-0.4m³/s的防渗渠(根据地形情况，以设计图为主，U型板），项目工程款192万元，其他费10万元，项目总投资202万元。</t>
  </si>
  <si>
    <t>一是项目的实施覆盖色日克吉勒尕村农户760户2900人，其中脱贫户7户23人，监测对象4户11人。二是可以实现节水灌溉，有效改善1540亩农田灌溉条件，保障项目区的农业可持续发展要求。三是防止水渠渗漏，减少水流失，将水源不断地输送到田间地头，提高灌溉效益同时节约水资源。四是解决农民农用水渠渗水问题，加强农田水利设施基础建设。</t>
  </si>
  <si>
    <t>夏镇色日克吉勒尕村公共照明项目</t>
  </si>
  <si>
    <t>计划为色日克吉勒尕村道路两侧安装250盏太阳能路灯，每盏约1850元，项目总投资约46.25万元</t>
  </si>
  <si>
    <t>一是项目覆盖色日克吉勒尕村群众456户1801人，其中：脱贫户7户23人，监测对象4户7人。二是推动村庄基础设施的完善和升级，提高村民的生活品质。三是改善村民生活质量，提改善夜间照明条件。四是活跃夜间经济，丰富夜间活动，促进夜间经济发展。五是是节约能源，太阳能路灯可以降低能源消耗，节约电力成本。</t>
  </si>
  <si>
    <t>夏镇色日克吉勒尕村购买冷藏罐项目</t>
  </si>
  <si>
    <t>计划为色日克吉勒尕村购买1辆3吨冷藏罐，用于酸奶等冷藏食品的运输，项目总投资约6万元。</t>
  </si>
  <si>
    <t>一是项目实施覆盖夏镇脱贫人口及监测对象41户142人。二是提高鲜奶储存质量，保证鲜奶的新鲜度和口感。三是增加村民鲜奶销售收入，提高村民生活水平，预计可壮大村集体收入约2000元。四是建立一个高效、稳定的酸奶运输系统，确保酸奶的品质和安全。五是提高酸奶的储存能力，满足市场日益增长的需求</t>
  </si>
  <si>
    <t>夏镇色日克吉勒尕村路肩修复项目</t>
  </si>
  <si>
    <t>计划为对色日克吉勒尕村约10公里道路路肩进行维修，每米150元，项目工程款150万元，其他费10万元，项目总投资160万元。</t>
  </si>
  <si>
    <t>一是项目实施覆盖夏镇色日克吉勒尕村所有农户754户2805人：其中一般户556户2103人，脱贫户7户23人，监测对象7户7人，提升农民对农业生产发展的自信心和幸福感。二是项目的实施将不仅提高村委会集体经济收入，而且能有效改善我镇色日克吉勒尕村785户农户的生活环境。三是提升农村环境整治水平，加快美丽乡村建设。四是通过改变道路问题，解决群众困难问题，优化居民居住环境，为居民出行提供便捷，从根本上改善当地交通条件。</t>
  </si>
  <si>
    <t>夏镇色日克吉勒尕村污水管网建设</t>
  </si>
  <si>
    <t>计划为夏镇色日克吉勒尕村铺设800米排水主管道以及其他配套污水处理设施，项目工程款约96万元、其他费约10万元，项目总投资106万元</t>
  </si>
  <si>
    <t>一是项目覆盖色日克吉勒尕村群众15户54人，其中：脱贫人口1户2人、监测对象1户1人。二是项目的建设使得污水治理区域内生态环境得以提高，可改善本村生活环境及村容面貌，为保证人民良好生活环境及优质的村容面貌创造有利条件。三是优化本村的排水系统，提高排水效率，减少对环境的影响，提高公共服务水平，满足居民的基本需求。四是降低污水处理成本，提高污水处理效率，还可提升村民环保意识，促进可持续发展。</t>
  </si>
  <si>
    <t>计划在色日克吉勒尕村建设瓜果交易市场1座以及其他附属设施，回填戈壁料7000m³，预计花费49.5万元；150mm地坪15500㎡，预计花费139.5万元；建设120㎡食堂，预计花费25万元；地磅：100吨1个，30吨1个、20吨3个（含基础），预计花费54万元；建设80m2超市和厕所预计花费18.4万元；瓜果钢构凉棚3390㎡预计花费128.65万元；高音喇叭4个0.32万元、监控5处0.6万元、抗风网2712㎡预计花费26.272万元、水电预计花费5万元。项目工程款约447.242万元、其他费约23万元。项目总投资约470.242万元。</t>
  </si>
  <si>
    <t>一是项目实施覆盖色日克吉勒尕村农户641户2400人，其中一般户630户2365人，脱贫户7户24人，监测对象4户11人。二是该项目完成后，将进一步扩大此处市场的容量，吸引大量的瓜农和瓜商在此进行瓜果交易，通过租赁给瓜商租赁场地，以及租赁附属房等，村委会每年能增加集体经济22万元左右。三是在瓜果上市期间带动本地群众就业。四是带动经济发展，促进本地产业的发展，增加村民的收入来源，推动地方经济的繁荣。</t>
  </si>
  <si>
    <t>计划在色日克吉勒尕村农产品电商基地采购直播设备：卷布灯配魔术腿1250元，单色球罩灯2个共计1300元移动电源，纽曼A320 1 个 800元LED环形补光灯，大光圈专业自拍打光神器 18寸 （45cm）明肌灯+单机位2M落地架 1 个 100 元，反光板80cm金银二合一 2 个 共计200 ，手机散热器 迈台【双核制冷三档调节】手机 散热器半导体制冷直播专用支架 背夹带风扇水冷降温拍摄视频适 用苹果 1 个 125 手机和单反相机同用稳定器 大疆 DJI Osmo Mobile 6 2 台共计 2400元，无人机 大疆 DJI Mini 4 Pro 畅飞套装 （带屏遥控器版）全能迷你航拍 机 入门级无人机高清专业航拍无损竖拍 1 台 7500 元，无线麦克风领夹麦克风 猛玛（MOMA）无线麦克风领夹麦 克风猛犸larkm1一拖二小蜜蜂 vlog采访户外直播手机收音麦 LARK M1（含苹果转接线） 2 对1300元，手机声卡套装 新品布谷鸟V6 抖音快手主播带 货手机电脑唱歌48V直播声卡套 装 1 套 650 元苹果手机苹果15 6.1寸/256G/黑色 2 台11998 元，笔记本电脑 i5-1240P12核16线1.7G/16G/512G/AM570 2G独显 /16寸 1 台 4350元台式兼容电脑，CPU：i5 12400F 主板：微星H610M 内存：金百达16G 3200HZ 硬盘：M.2 512G 显卡：GT1050TI 4G 电源：额定500G机箱：长城侧透箱散热器：四铜管静音风扇 显示器：AOC 27寸1K180HZ 3 台共计11850元 室内装修 装修材料，人工费1次5000元，项目总投资约4.8823万元。</t>
  </si>
  <si>
    <t>一是项目实施覆盖色日克吉勒尕村农户641户2400人，其中一般户630户2365人，脱贫户7户24人，监测对象4户11人。二是通过项目实施，带动经济发展，促进本地产业的发展，增加村民的收入来源，推动地方经济的繁荣，预计每年可增加收入5000万元。三是提升色日克吉勒尕村农产品的线上销售业绩， 增强农产品电商直播的质量和效果，通过专业设备和良好的室内环境，使直播观看量提升，观众互动率提高。四是培养和带动本村村民参与电商直播业务，扩大色日克吉勒尕村农产品的品牌知名度和影响力，促进农产品的多样化销售，增强村民对电商产业的认知和信心。</t>
  </si>
  <si>
    <t xml:space="preserve">
计划为夏镇托台村新建6公里流量为0.2m/s-0.4m'/s的U型板结构防渗渠(根据地形情况，以设计图为主)，项目工程款约192万元、其他费约10万元，项目总投资约202万元。</t>
  </si>
  <si>
    <t>一是项目的实施覆盖托台村农户106户416人。二是可以实现节水灌溉，有效改善5000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</si>
  <si>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计划为托台村购买和安装120盏太阳能路灯，其中高度为7米共40盏，单价约0.3万元，小计12万元；高度为5米共80盏，单价约0.22万元，小计17.6万元；项目总投资29.6万元。</t>
  </si>
  <si>
    <t>一是项目覆盖托台村农户56户124人（五保户1户1人，一般户55户123人）。二是安装太阳能路灯，能大大节省每年用电成本。三是能够为农户夜间出行提供便利。四是能够进一步提升该村人居环境质量。五是提升群众幸福感、获得感。</t>
  </si>
  <si>
    <t>夏镇托台村环境整治设备（洒水车暖房）建设项目</t>
  </si>
  <si>
    <t>计划为夏镇托台村建设暖房一处（50平方米），增加供暖设施一套，总计20万元，项目总投资约20万元。</t>
  </si>
  <si>
    <t>一是本项目建成后将改善我镇居住环境，为农村振兴战略产生积极影响。二是该项目建成后方便用于夏镇铁提尔村冬季开展人居环境整治及消防灭火，改善居住环境，为农村振兴战略产生积极影响。三是项目建成后，为本村建设提供了较好的环境基础，保障了人民群众的生命安全，进一步加强村级预防火灾的能力。</t>
  </si>
  <si>
    <t>夏镇铁提尔村村庄道路建设项目</t>
  </si>
  <si>
    <t>计划为夏镇铁提尔村1、2组道路经农贸市场至7、8组建设长3公里、宽8米的村庄道路，每公里投资约55万元，项目工程款总计约165万元，其他费约10万元，项目总投资约175万元。</t>
  </si>
  <si>
    <t>一是项目的实施将使铁提尔村脱贫户46户149人及铁提尔村全体农户直接受益。二是提升道路状况，通过建设村庄道路，改善道路状况，减少道路破损和坑洼不平的现象，提高车辆通行的安全性和舒适性，提升基础设施能力，保证群众安全出行。三是方便居民出行，改善农村的交通状况，方便居民出行，包括日常购物、上学、就医等，同时也有助于农产品的运输和销售。四是通过改善农村基础设施，提升农村生活水平，实现乡村振兴的目标。</t>
  </si>
  <si>
    <t>计划为铁提尔村农田修建防渗渠总长6公里，流量为0.3立方米/秒的防渗渠，每公里约32万元，项目工程款总计约192万元，其他费约10万元，项目总投资约202万元。</t>
  </si>
  <si>
    <t>一是项目的实施覆盖铁提尔村农脱贫户46户149人及铁提尔村全体农户。二是可以实现节水灌溉，有效改善2000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</si>
  <si>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夏镇铁提尔村环境整治设备（洒水车暖房）建设项目</t>
  </si>
  <si>
    <t>计划在夏镇铁提尔村老阵地后面原来锅炉房位置建设暖房一处（50平方米），增加供暖设施一套，总计20万元，项目总投资约20万元。</t>
  </si>
  <si>
    <t>一是项目覆盖夏镇铁提尔村农户816户3260人。其中脱贫户46户149人，监测对象6户16人，本项目建成后将改善我镇居住环境，为农村振兴战略产生积极影响。二是该项目建成后方便用于夏镇铁提尔村冬季开展人居环境整治及消防灭火，改善居住环境，为农村振兴战略产生积极影响。三是项目建成后，为本村建设提供了较好的环境基础，保障了人民群众的生命安全，进一步加强村级预防火灾的能力。</t>
  </si>
  <si>
    <t>夏镇铁提尔村环境整治村庄巷道绿化带及人行道建设项目</t>
  </si>
  <si>
    <t>计划对夏镇铁提尔村第1村民小组800米主巷道村庄巷道修建标准绿化带及人行道；绿化带建设内容：长度800米、宽度1-1.2米、绿化带周边放路沿石及矮栅栏、绿化带内部种殖树木花卉等，预算造价100元/米，合计8万元；人行道建设内容：长度800米、宽度1-1.2米、使用花砖铺路，周边放路沿石等，预算造价520元/米，合计41.6万元；
项目总投资约49.6万元。</t>
  </si>
  <si>
    <t>一是项目覆盖夏镇铁提尔村农户816户3260人。其中脱贫户46户149人，监测对象6户16人。二是可以改善农村的道路条件，方便辖区内农户出行，提高农民的幸福指数。三是提升人居环境质量，项目的建设能够促进农村人居环境质量，促进和美乡村建设。四是改善农村生产生活环境，解决当前农村突出的环境问题，提高群众生活质量，倡导文明村风和良好的生产生活方式，保障农民群众身心健康；增强干部和群众的生态环境保护意识，推动城乡一体化建设，促进农村物质文明、精神文明、政治文明和生态文明的协调发展。</t>
  </si>
  <si>
    <t>夏镇铁提尔村4组文化广场建设项目</t>
  </si>
  <si>
    <t>计划在铁提尔村4组建设文化广场，建设内容包括篮球场、健身器材、宣传板、休闲区域，实际可根据现代化广场标准配置建设，总投资100万元。</t>
  </si>
  <si>
    <t>一是项目覆盖夏镇铁提尔村农户816户3260人。其中脱贫户46户149人，监测对象6户16人。二是通过修建篮球场、健身器材和完善公共服务设施，提高铁提尔村的基础设施水平，促进本村的繁荣发展，三是项目建成后，将进一步完善该村的公共服务体系，提高村民的生活质量。四是项目的实施将增强村民的归属感和自豪感，提高村民的凝聚力和向心力，促进社会稳定和谐。</t>
  </si>
  <si>
    <t>计划为工尚村采购养殖饲料加工设备：两台Fd---180型棉籽膨化机，动力132千瓦，每小时产量4000---6000斤，小计16万元；玉米粉碎机2台，一台为一吨15千瓦双胞胎570铸铁磨头带钢圈，一台为两吨15千瓦570铸铁磨头带钢圈，小计12.9万元；运费合计1万元；运输车1辆，预计10.5万元,福困奥玲双排m卡，TmR饲料碎搅拌一体机8立方价格2.98万元。项目总投资约25万元。</t>
  </si>
  <si>
    <t>一是设备采购后对外承包，负责饲料加工厂的运营、管理和维护，饲料加工厂由农户租赁使用，按年缴纳租赁费（按照饲料加工厂总投入的6％进行计算，每年1.5万元）；同时解决临近农户富裕劳动力就业（脱贫户、边缘户、突发严重困难户等均可），实现每人月工资不低于1500元，年工资不低于1.8万元。二是项目建成后满足群众养殖牛羊对饲料的需求，带动群众发展特色畜牧养殖产业。三是进一步扩大工尚村草牧产业饲料种植规模，一定范围内取得较好的社会、经济、生态效益，进一步提高本村草牧产业发展水平，切实解决全镇饲料加工和供应能力不足的问题通，进一步补齐全镇牛羊养殖饲料料缺口，推动全镇牛羊产业和牧草产业良性循环发展。</t>
  </si>
  <si>
    <t>计划为工尚村新建5公里防渗渠，流量为0.3m³/s-0.5m³/s的防渗渠(根据地形情况，以设计图为主）；项目工程款约170万元、其他费约10万元。项目总投资约180万元。</t>
  </si>
  <si>
    <t>一是项目的实施覆盖工尚村农户665户2438人，其中脱贫户80户276人，监测对象4户10人。二是可以实现节水灌溉，有效改善2500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</si>
  <si>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计划为工尚村修建村庄道路(3组1公里，4组3公里，6组3公里，）共修建7公里，宽5.5米的沥青路，项目工程款约385万元；其他费19.25万元；项目总投资约404.25万元。</t>
  </si>
  <si>
    <t>计划为大地村修建4公里流量为0.2m³/s-0.3m³/s的U型板结构防渗渠(根据地形情况，以设计图为主），其中1小队3.5公里、2小队0.5公里，项目工程款约140万元、其他费6万元；项目总投资约146万元。</t>
  </si>
  <si>
    <t>一是项目的实施覆盖大地村农户107户299人，其中监测对象5户6人。二是可以实现节水灌溉，有效改善330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</si>
  <si>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计划在夏镇大地村幸福小区内铺设人行道花砖，道路两侧长度共4公里，宽为1.2米，项目工程款约116万元、其他费约6万元，项目总投资126万元。</t>
  </si>
  <si>
    <t>一是项目覆盖大地村农户119户329人，其中监测对象6户6人，一般户113户323人。二是通过铺设人行道，可改善人居环境，可从根本上改善农民出行条件，消除农村道路安全隐患，保障群众出行安全。二是夏镇大地村幸福小区内道路两旁铺设人行道花砖，可以有效改善村民的居住环境和生活质量，能为群众生产、生活带来极大的便捷，提高人居生活条件，提升群众获得感、安全感和幸福感。</t>
  </si>
  <si>
    <t>计划为南湖村第1、3，4，5村民小组修建长6公里，宽4-6米的机耕路，项目工程款约90万元、其他费约4.5万元；项目总投资约94.5万元。</t>
  </si>
  <si>
    <t>计划对夏镇南湖村1.4公里农村巷道进行沥青路面硬化，其中1小队0.2公里、5小队0.8公里、6小队0.4公里，项目工程款84万元；其他费4.2万元；项目总投资88.2万元。</t>
  </si>
  <si>
    <t>计划修建长5公里流量为0.2m³/s-0.4m³/s的U型板结构防渗渠(根据地形情况，以设计图为主），项目工程款约165万元、其他费约9万元。该项目总投174万元。</t>
  </si>
  <si>
    <t>夏镇南湖村特色林果业钢架连栋棚建设项目</t>
  </si>
  <si>
    <t>计划在40亩村集体承包地建设连栋钢架日光大棚约2万平方米。建设内容为棚架建设、铺设管道等设施。总工程款用约336万元。</t>
  </si>
  <si>
    <t>一是项目建成对外出租，预计可以壮大村集体收入约15.5万元；二是建成标准化新型大棚可以辐射周边农户，提高村民的收入。三是带动本村产业发展，也可开展种植培训、示范带动，形成规模化种植。</t>
  </si>
  <si>
    <t>夏镇喀格恰克村农田产业路建设项目</t>
  </si>
  <si>
    <t>计划为夏镇喀格恰克村改造修建农田产业路10公里，实现乡村农田道路改造升级，项目工程款约160万元；其他费约8万元；项目总投资168万元。</t>
  </si>
  <si>
    <t>一是项目实施覆盖喀格恰克村农户972户2871人。其中脱贫户63户194人，监测对象4户12人。二是提高农产品质量，可以减轻农民运输农产品时受到的颠簸和震动，减少运输成本，提高农产品质量，从而增加农民的收入。三是提高运输能力，能满足本村7200亩农产品出行。四是改善农副产品运输条件，使生产资料购销更加快捷，促进村经济的发展。</t>
  </si>
  <si>
    <t>夏镇喀格恰克村环境整治设备（洒水车暖房）建设项目</t>
  </si>
  <si>
    <t>计划在夏镇喀格恰克村委会建设暖房一处（50平方米），增加供暖设施一套，总计10万元，项目总投资约10万元。</t>
  </si>
  <si>
    <t>一是项目覆盖夏镇喀格恰克村农户972户2871人。其中脱贫户63户194人，监测对象4户12人，本项目建成后将改善我镇居住环境，为农村振兴战略产生积极影响。二是该项目建成后方便用于夏镇喀格恰克村冬季开展人居环境整治及消防灭火，改善居住环境，为农村振兴战略产生积极影响。三是项目建成后，为本村建设提供了较好的环境基础，保障了人民群众的生命安全，进一步加强村级预防火灾的能力。</t>
  </si>
  <si>
    <t>夏镇喀格恰克村主干道人行道建设项目</t>
  </si>
  <si>
    <t>计划为喀格恰克村主道4公里两侧修建道路两边各加宽1米共10公里，其中路段一：从1组路口经2、3、4组至5组居民区主道两侧计6公里，每公里耗资12万元/公里，小计72万元；路段二：从6组路口至喀格恰克村主道两侧计2公里，每公里耗资12万元/公里，小计24万元；每公里耗资12万元/公里，小计24万元，总计120万元。</t>
  </si>
  <si>
    <t>一是项目覆盖夏镇喀格恰克村农户972户2871人。其中脱贫户63户149人，监测对象4户12人。二是可以改善农村的道路条件，方便辖区内农户出行，提高农民的幸福指数。二是提升人居环境质量，项目的建设能够促进农村人居环境质量，促进和美乡村建设。</t>
  </si>
  <si>
    <t>计划为夏镇喀格恰克村新建6公里流量为0.2m³/s-0.4m³/s的U型板结构防渗渠(根据地形情况，以设计图为主），项目工程款约198万元、其他费约10万元；项目总投资约208万元。</t>
  </si>
  <si>
    <t>一是项目的实施覆盖喀格恰克村农户971户2871人，其中脱贫户63户194人，监测对象4户12人。二是可以实现节水灌溉，有效改善4200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</si>
  <si>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夏镇喀格恰克村大河水储存库建设项目</t>
  </si>
  <si>
    <t>计划为喀格恰克村6小队建设1座10亩蓄水池储存大河水用于灌溉，减少井水用量，保护地下水。建设包括选址勘探、挖掘施工和防渗处理。同时配备抽水设备、输水管网及水质监测装置，修建防护设施和周边排水系统。项目总投资约300万元。</t>
  </si>
  <si>
    <t>项目的实施覆盖喀格恰克村农户971户2871人，其中脱贫户63户194人，监测对象4户12人。及喀格恰克村全体农户直接受益，提升农民对农业生产发展的自信心和幸福感。加快农业产业化和城镇建设步伐，扩大农副产品流通空间，使生产资料和农副产品购销更加快捷，促进村经济的发展。项目建成后，扩大农副产品流通空间，使生产资料和农副产品购销更加快捷，促进村经济的发展。一定程度上解决贫困户生活现状，推动困难农户脱贫致富，提高贫困户幸福感、获得感。</t>
  </si>
  <si>
    <t>夏镇喀格恰克村机电井房建设项目</t>
  </si>
  <si>
    <t>计划为喀格恰克村建设4个20平方米机电井房，每个井约3万元，项目总投资约12万元。</t>
  </si>
  <si>
    <t>一是项目实施覆盖喀格恰克村农户971户2871人，脱贫户63户194人，监测户4户12人。二是通过改善灌溉条件，推动农业生产再上一个新台阶，促进全村经济社会的协调发展,促进农牧民增收。三是更新设备后能保证机电井正常供水，实现色日克墩村节水灌溉，惠及7200亩农田，解决农田灌溉问题，降低农业生产用水成本，促进农作物增产、提质、增效，增加农牧民收入。</t>
  </si>
  <si>
    <t>夏镇喀格恰克村韭菜简易棚示范建设项目</t>
  </si>
  <si>
    <t>计划对喀格恰克村韭菜种植示100亩范点采购水泥、柱子、钢筋、薄膜等设施设备，每亩约2万元，项目总投约200万元。</t>
  </si>
  <si>
    <t>帕肉克江·地力木拉提</t>
  </si>
  <si>
    <t>一是建成韭菜大棚后可以壮大村集体收入约10万元；二是建成标准化新型韭菜大棚可以辐射周边农户，提高村民的收入。三是项目将改善当地农民的生活环境，提高农民的生活水平，促进社会稳定。四是带动本村产业发展，形成规模化种植。</t>
  </si>
  <si>
    <t>夏镇喀格恰克村人居环境整治项目</t>
  </si>
  <si>
    <t>计划为喀格恰克村清理建筑垃圾和土地平整共计60万元，树枝清理转运费20万元，项目总投资约80万元。</t>
  </si>
  <si>
    <t>夏镇喀格恰克村洒水车</t>
  </si>
  <si>
    <t>计划为喀格恰克村购置洒水车（容量约12㎥）一辆，单价30万元，项目总投资30万元。</t>
  </si>
  <si>
    <t>一是项目实施覆盖喀格恰克村农户971户2871人，脱贫户63户194人，监测户4户12人。二是项目实施后，可以极大的改善本村群众的居住和生活环境，达到减少安全隐患目的，同时优化环境、减少尘土污染和改善局地空气质量。三是在全村范围内洒水，有效减少灰尘飞扬，并在大风天气能有效预防火灾隐患，发现火灾苗头可第一时间进行扑灭，可以让村庄变得更整洁，进一步改善色日克墩村人居环境质量。</t>
  </si>
  <si>
    <t>夏镇喀格恰克村机电井建设项目</t>
  </si>
  <si>
    <t>计划将喀格恰克村6小队检测井旁边原有机电井转移到1公里外，机电井需更新设备，包括变压器、电路、水泵、水管、建设井房20平方米等，项目总投资45万元。</t>
  </si>
  <si>
    <t>一是项目实施覆盖喀格恰克村农户971户2871人，脱贫户63户194人，监测户4户12人。二是通过改善灌溉条件，推动农业生产再上一个新台阶，促进全村经济社会的协调发展,促进农牧民增收。三是更新设备后能保证机电井正常供水，实现色日克墩村节水灌溉，惠及1000亩农田，解决农田灌溉问题，降低农业生产用水成本，促进农作物增产、提质、增效，增加农牧民收入。</t>
  </si>
  <si>
    <t>夏镇色日克墩村农田道路建设项目</t>
  </si>
  <si>
    <t>计划在大棚区5条道路改造，总长3公里、宽5米沥青路；项目工程款约180万元、其他费约10万元；项目总投资约190万元。</t>
  </si>
  <si>
    <t>190</t>
  </si>
  <si>
    <t>一是项目的实施将使色日克墩村一般户50户103人及色日克墩村全体农户直接受益。二是提升道路状况，通过建设村庄道路，改善道路状况，减少道路破损和坑洼不平的现象，提高车辆通行的安全性和舒适性，提升基础设施能力，保证群众安全出行。三是方便居民出行，改善农村的交通状况，方便居民出行，也有助于农产品的运输和销售。四是通过改善农村基础设施，提升农村生活水平，实现乡村振兴的目标。</t>
  </si>
  <si>
    <t>计划在农田修建防渗渠总长5公里，其中流量为0.2m³/s-0.4m³/s的防渗渠5公里，每公里约32万元，项目工程款约160万元、其他费约10万元；项目总投资约170万元。</t>
  </si>
  <si>
    <t>一是项目的实施覆盖色日克墩村一般户33户85人及色日克墩村全体农户。二是可以实现节水灌溉，有效改善1500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</si>
  <si>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夏镇色日克墩村机电井线路改造项目</t>
  </si>
  <si>
    <t>计划在色日克墩6个老旧机电井进行更换维护，电路线路，每个井3万元，约投资18万元。更换5台变压器，每台5万元，小计25万元，共需42万元；</t>
  </si>
  <si>
    <t>一是项目的实施灌溉面积2700亩，285户930人受益，每年浇水次数多，机电井更新后，电费、电费可减少。二是提高出水量和灌溉效率，减少灌溉成本，可以保障农产品及时浇灌，保障农产品健康发展，避免因浇灌不及时减产的问题。三是改善农牧业生产条件，有效利用现有水资源的一项重要措施，对农民扩大农业生产规模，增加农业收入将起到推动作用。</t>
  </si>
  <si>
    <t>夏镇色日克墩村公共照明项目</t>
  </si>
  <si>
    <t>计划在夏镇色日克墩村共3公里主干道,每50米安装一盏路灯，共需200盏路灯，每盏单价预计1850元，共计37万元，路灯安装完成后不仅能亮化村庄，而且还能消除交通安全隐患。该项目总投资37万元。</t>
  </si>
  <si>
    <t>一是项目通过项目实施，从环保的角度来看，太阳能路灯的电源来源于光伏发电，不需要消耗传统能源，所以不会带来污染，比传统电力路灯更加环保。二是项目的建成能为群众生产、生活带来极大的便捷，提高人居生活条件，群众获得安全感和幸福感。三是能够为农户夜间出行提供便利。四是能够进一步提升该村人居环境质量，群众幸福感、获得感。</t>
  </si>
  <si>
    <t>夏镇色日克墩村地下管道项目</t>
  </si>
  <si>
    <t>计划在夏镇色日克墩村知青小镇绿化带下面铺设地下管道，总长4公里，租赁挖掘机一台4万元，人工费1万元，购买4000米管道，每米22元，共需8.8万元，项目总投资13.8万元。</t>
  </si>
  <si>
    <t>一是项目覆盖夏镇色日克墩村农户102户258人，其中监测对象30户75人。二是可以改善农村的饮水、排水问题，提高农民的幸福指数。三是提升人居环境质量，项目的建设能够促进农村人居环境质量，促进和美乡村建设。</t>
  </si>
  <si>
    <t>计划在奥依曼买里村托海公园内铺设4.5公里沥青道路，铺设路沿石9公里，项目工程款约380万元；其他费20万元，项目总投资400万元。</t>
  </si>
  <si>
    <t>一是项目的实施覆盖奥依曼买里村农户753户2800人。其中脱贫户170户601人，监测户20户68人。二是项目的实施可以推动乡村旅游基础设施的完善和升级，提高村民的生活品质，实现乡村振兴的目标。三是提升村庄整体形象吸引更多的游客，发展乡村旅游，提高群众的幸福指数。</t>
  </si>
  <si>
    <t>新增</t>
  </si>
  <si>
    <t>夏镇南湖村改排水建设项目</t>
  </si>
  <si>
    <t>计划为夏镇南湖村铺设700米排水主管道以及其他配套污水处理设施，项目工程款约100万元、其他费约5万元。项目总投资105万元。</t>
  </si>
  <si>
    <t>该项目覆盖南湖村群众50户197人，其中：脱贫人口11户39人、监测对象1户5人。一是项目的建设使得污水治理区域内生态环境得以提高，可改善本村生活环境及村容面貌，为保证人民良好生活环境及优质的村容面貌创造有利条件。二是优化本村的排水系统，提高排水效率，减少对环境的影响，提高公共服务水平，满足居民的基本需求。三是降低污水处理成本，提高污水处理效率，提高环保意识，促进可持续发展。四是项目覆盖南湖村农户50户，通过修缮排水管道可使本村50户居民直接受益。</t>
  </si>
  <si>
    <t>夏镇南湖村沥青道路建设项目</t>
  </si>
  <si>
    <t>计划为夏镇南湖村铺设长450米左右、宽7.05米沥青道路，项目工程款约42.6万元、其他费约5万元。项目总投资47.6万元。</t>
  </si>
  <si>
    <t>一是提升道路状况，通过硬化农村巷道，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能满足辖区5000亩农产品运输。三是通过改善农村基础设施，提升农村生活水平，实现乡村振兴的目标。四是提高农产品质量，硬化后路面平整可以减轻农民运输农产品时受到的颠簸和震动，提高农产品质量，从而增加农民的收入。</t>
  </si>
  <si>
    <t>夏镇绿化带飞防项目</t>
  </si>
  <si>
    <t>计划为夏镇5000亩绿化带进行飞防，每亩35元，小计17.5万元，前期招投标、决算等费用约3万元，项目总投资20.5万元。</t>
  </si>
  <si>
    <t>一是通过实施该项目，有效防治病虫害，提高绿化带植物的健康状况和景观效果，保障生态环境安全，提升居民生活质量。二是降低绿化带养护成本，延长植物寿命，减少因病虫害造成的经济损失。三是减少病虫害的传播，降低传染病的发生风险，为居民提供一个更加健康、舒适的生活环境。</t>
  </si>
  <si>
    <t>夏镇工尚村道路硬化项目</t>
  </si>
  <si>
    <t>计划为工尚村硬化7500平方米混泥土道路，项目工程款约90万元、其他费约5万元。项目总投资95万元。</t>
  </si>
  <si>
    <t>一是提升道路状况，改善道路状况，减少道路破损和坑洼不平的现象，提高车辆通行的安全性和舒适性，提升基础设施能力，保证群众安全出行。二是方便居民出行，改善农村的交通状况，方便居民出行，包括日常购物、上学、就医等。同时也有助于农产品的运输和销售，能满足辖区3500亩农产品运输。三是通过改善农村基础设施，提升农村生活水平，实现乡村振兴的目标。四是提高农产品质量，硬化后路面平整可以减轻农民运输农产品时受到的颠簸和震动，提高农产品质量，从而增加农民的收入。</t>
  </si>
  <si>
    <t>夏镇布拉克贝希村大棚修缮项目</t>
  </si>
  <si>
    <t>计划为布拉克贝希村修缮大棚区30个大棚 ，每个大棚修缮平均需要资金预计7.5万元，合计225万元。建设（改造）内容：维修购买封口膜、大棚膜、铁丝、拆除大棚墙体、土方转运、平整前沿平台、滴灌带、主管、防虫网、防风网、水池、配电箱、电动机、水肥一体化、喷淋，骨架整形焊接、油漆防腐处理、以及人工等设施，根据每个大棚损坏程度不同进行修缮，项目工程款约225万元、其他费约12万元。项目总投资237万元。</t>
  </si>
  <si>
    <t>一是可吸纳辖区富余劳动力家门口就业，从而拓宽贫困群众就业、增收渠道，重点吸纳脱贫户在项目区就业，项目建成后，带动3-6户脱贫户和普通群众就近务工。二是大棚承租后，租赁方按照每座大棚1000-2000元/年的标准给村委会支付承包费，村委会按照每座大棚20元/米的标准给棚主支付使用费，村委会收入用于壮大村集体经济和帮扶脱贫户。三是利用大棚开展菌类作物种植，增加农户收入。</t>
  </si>
  <si>
    <t>郭勒布依乡喀拉布拉克村水池建设项目</t>
  </si>
  <si>
    <t>计划在喀拉布拉克村北边主渠旁新建长约50米、宽约11.5米，高2米的水池7座，覆盖全村各村民小组，新建水池占地面积约800亩/个，共计约5600亩及配套附属设施（水泵）等（根据实际情况为主）。预计资金约80万/个。同时建造地下管道，建造25条长约50公里的地下管道（管径250），预计投资约1200万元。其他费约140万元，项目总资金约1900万元。</t>
  </si>
  <si>
    <t>哈里瓦尔·阿布来克</t>
  </si>
  <si>
    <t>项目的实施覆盖群众883户2570人，其中脱贫户28户80人，监测对象8户27人。项目建成后，可为我村显著节省水资源，通过蓄水和调配，在农田灌溉设施中，有效降低水资源的浪费，提升水资源的利用效率，在干旱季节能够保障农田的基础用水需求，节省人工成本，同时能够稳定农作物产量，从而促进农业的可持续发展，增加农户的经济收入。</t>
  </si>
  <si>
    <t>计划对喀拉布拉克村全村共计7500亩土地进行平整(其中1组1500亩、2组1500亩、3组1400亩、4组1100亩、5组700亩、6组300亩、7组1000亩)（根据实际发生量为主），每亩平整费约800元，项目总资金约600万元。</t>
  </si>
  <si>
    <t>项目的实施覆盖群众883户2570人，其中脱贫户23户83人，监测对象8户27人。一是通过7500亩土地的平整，使土地更适宜耕种，提高农作物产量。二是进一步促进喀拉布拉克村种植业规模化、机械化，大幅度降低农业生产成本。三是对我村实现农业大村的目标有非常重要意义，更好的实现强村富民总体目标。</t>
  </si>
  <si>
    <t>计划新建1200平方米花生加工车间和100吨左右地磅等配套设施，预计投资230万元、其他费约18.4万元。总投资约248.4万元。</t>
  </si>
  <si>
    <t>项目的实施覆盖群众883户2570人，其中脱贫户23户83人，监测对象8户27人。项目建成后，一是可以进一步拓宽花生销售渠道，带动花生产业发展。二是能够进一步带动本村富余劳动力就业，从而提高村民经济收入，提高群众幸福感。三是采取花生加工车间租赁形式，通过收取租赁费壮大村集体经济，每年预计可增加村集体经济约15万。</t>
  </si>
  <si>
    <t>项目的实施覆盖群众883户2570人，其中脱贫户23户83人，监测对象8户27人。一是在实施过程中，全村的嫁接能手可参与其中，进一步增加农民收入；二是能够促进林业发展，改善人居环境。三是通过嫁接，进一步提升品质和附加值，带动我们桑葚转深加工方向带动本地农户增收。</t>
  </si>
  <si>
    <t>计划投资20万元，用于购买加工馕机器，通过租赁方式将加工馕机器租赁给托克逊县夏旺子食品有限公司，托克逊县夏旺子食品有限公司每年给喀拉布拉克村委会1.2万元租赁费。</t>
  </si>
  <si>
    <t>一是项目的实施覆盖群众883户2570人，其中脱贫户23户83人，监测对象8户27人。项目实施后，进一步拓宽壮大村集体经济渠道，每年壮大村集体经济1.2万元。二是带动3-5人家门口就业，增加其收入。三是进一步提升本地特色馕品质，促进馕产业不断发展。</t>
  </si>
  <si>
    <t>计划为喀拉布拉克村1组修建长1.8公里，设计流量为0.2-0.3m³/s的U型板结构防渗渠（根据地形实际情况设计为准）；2组修建长5公里，设计流量为0.2m³/s的U型板结构防渗渠（根据地形实际情况设计为准）；7组修建长1.9公里，设计流量为0.1m³/s的U型板结构防渗渠,300米设计流量为0.5m³/s的防渗渠（根据地形实际情况设计为准），需投资约225万元、其他费约18万元；项目总投资243万元。</t>
  </si>
  <si>
    <t>项目的实施覆盖群众883户2570人，其中脱贫户23户83人，监测对象8户27人。项目实施后将极大地改善喀拉布拉克村农业灌溉条件，有效解决春夏两季农作物用水困难，缓解旱情对农作物的影响，满足3700亩农田灌溉需求，207户群众直接受益，在促进村经济发展中起到积极作用。同时，在项目建设过程中吸纳本地劳动力务工，提高收入。</t>
  </si>
  <si>
    <t>计划对喀拉布拉克村耕地铺设长10.8公里的低压管道，共需约97.2万元、其他费7万元；项目总投资约104.2万元。</t>
  </si>
  <si>
    <t>项目的实施覆盖群众883户2570人，其中脱贫户23户83人，监测对象8户27人。一是通过修建低压管道，能够实现水资源的合理调用，满足本村的灌溉需求，防止水资源供给不足而影响农业生产。二是项目实施过程中农户参与劳动，每人每天劳务收入约100元，提高劳务收入，为群众稳步增收奠定坚实的基础。三是覆盖喀拉布拉克村2800余亩的农田，提高农田灌溉效率，群众幸福感、满意度显著提升。</t>
  </si>
  <si>
    <t>项目的实施覆盖群众883户2570人，其中脱贫户23户83人，监测对象8户27人。一是改善喀拉布拉克村人居环境，让村民养成良好的生活习惯，同时消除因垃圾乱堆乱放带来的火灾隐患。二是进一步改善喀拉布拉克村的人居环境质量，美化环境，提升村容村貌，加快美丽乡村建设步伐，解决全村883户的垃圾收集，三是进一步完善环境卫生治理能力，加快城乡融合步伐，为乡村振兴建提供基础保障。</t>
  </si>
  <si>
    <t>计划为喀拉布拉克村1组至7组村内长10公里的巷道安装太阳能路灯400盏，每盏约1800元，项目总投资约72万元。</t>
  </si>
  <si>
    <t>项目的实施覆盖群众883户2570人，其中脱贫户23户83人，监测对象8户27人。该项目的实施，可减少常规能源消耗，并兼顾社会、生态效益，提高群众生活水平及改善环境质量，进一步完善喀拉布拉克村道路照明条件，方便辖区群众生活，提升夜间安全系数，防止夜间突发事件。</t>
  </si>
  <si>
    <t>计划对喀拉布拉克村2组、4组长4.6公里、宽5米的巷道铺设沥青路面，需约253万元、其他费20万元。项目总投资约273万元。</t>
  </si>
  <si>
    <t>项目的建成，将惠及群众883户2570人，其中脱贫户23户83人，监测对象8户27人。项目建成后能够进一步加快喀拉布拉克村基础设施建设，提高行政综合治理服务能力，为农户出行和农业生产带来便利。在项目的实施过程中，可以带动村民参与劳动，从而提高村民经济收入。进一步带动脱贫群众发展生产，提高群众幸福感。</t>
  </si>
  <si>
    <t>郭勒布依乡奥依曼布拉克村阳光沙疗驿站旅游厕所建设项目</t>
  </si>
  <si>
    <t>计划在奥依曼布拉克村阳光沙疗驿站新建A级旅游景区厕所（以设计为准），预计投资25万元，其他费2万元。项目总投资约27万元。</t>
  </si>
  <si>
    <t>该项目覆盖群众513户1336人，其中脱贫户23户65人、监测对象8户27。项目实施后，进一步完善沙疗服务设施，给游客提供服务，提高游客的满意度。</t>
  </si>
  <si>
    <t>郭勒布依乡奥依曼布拉克村危房改造项目</t>
  </si>
  <si>
    <t>农村住房安全巩固提升</t>
  </si>
  <si>
    <t>为进一步改善奥依曼布拉克村4户困难村民住房问题，计划将原有裂缝墙面进行拆除并改建，项目总投资约8万元。</t>
  </si>
  <si>
    <t>该项目覆盖群众513户1336人，其中脱贫户23户65人、监测对象8户27人。通过项目的实施，进一步完善奥依曼布拉克村人居环境整治，提升村容村貌，解决4户村民的住房问题，群众幸福感、满意度显著提升。</t>
  </si>
  <si>
    <t>郭勒布依乡奥依曼布拉克村乡村工匠工作室项目</t>
  </si>
  <si>
    <t>计划将奥依曼布拉克村占地200平方米的老村委会活动室改造成乡村工匠工作室，为乡村手工艺师傅提供做工艺品场地，项目总投资50万元。</t>
  </si>
  <si>
    <t>该项目的实施，一是能够进一步加快奥依曼布拉克村发展，全村513户1336人直接或间接受益，其中脱贫户23户65人、监测对象8户27人，进一步提升群众幸福感、满意度。二是加快村级基础设施建设，提高行政综合治理服务能力，为农户出行和农业生产带来便利。三是在项目的实施过程中，可以带动村民参与劳动，从而提高村民经济收入。</t>
  </si>
  <si>
    <t>计划对奥依曼布拉克村组长3.1公里的巷道安装太阳能路灯，共需太阳能路灯124盏，每盏约1800元，总投资约22.32万元。</t>
  </si>
  <si>
    <t>该项目覆盖群众513户1336人，其中脱贫户23户65人、监测对象8户27人。项目实施后，可减少常规能源消耗。项目兼顾社会、生态效益，提高群众生活水平及改善环境质量。进一步完善奥依曼布拉克村道路照明条件，促进夜间经济发展，方便辖区群众生活，提升夜间安全系数，防止夜间突发事件，将发挥重要的作用。加快美丽乡村建设和人居环境整治进度。</t>
  </si>
  <si>
    <t>小型农田水利</t>
  </si>
  <si>
    <t>计划为奥依曼布拉克村居民建设18公里长的滴灌，预计每公里投资9万元，总投资约162万元。</t>
  </si>
  <si>
    <t>户</t>
  </si>
  <si>
    <t>该项目覆盖群众513户1336人，其中脱贫户23户65人、监测对象8户27人。一是改善奥依曼布拉克村人居环境，让村民养成良好的生活习惯。二是进一步提升奥依曼布拉克村的村容村貌，加快美丽乡村建设步伐，解决了全村513户1336人的用水。三是进步完善环境卫生治理能力，加快城乡融合步伐，为乡村振兴建设提供基础条件。</t>
  </si>
  <si>
    <t>郭勒布依乡奥依曼布拉克村阳光沙疗停车场搭建凉棚项目</t>
  </si>
  <si>
    <t>计划在奥依曼布拉克村阳光沙疗驿站停车场新建占地1000㎡的车棚，项目总投资约30万元。</t>
  </si>
  <si>
    <t>该项目覆盖群众513户1336人，其中脱贫户23户65人、监测对象8户27人以及外来游客。项目建成后能够有效改善辖区居民以及游客的体验感和舒适度，极大的改善本乡及本村人口的居住和生活环境，提高行政综合服务能力，提升村民的生活品质，进一步提高人民群众的满意度和获得感。</t>
  </si>
  <si>
    <t>为进一步改善奥依曼布拉克村4组18户村民用水问题，计划修建长3公里的给水主管网和2公里入户管网及配套设施等，预计投资约100万元，其他费约8万元；项目总投资约,108万元。</t>
  </si>
  <si>
    <t>该项目覆盖群众513户1336人，其中脱贫户23户65人、监测对象8户27人。项目建成后，一是进一步完善奥依曼布拉克村自来水管网，解决4组18户60余人村民的用水问题，群众幸福感、满意度显著提升。二是项目实施过程中，可吸纳当地脱贫户、监测对象参与劳动，增加收入。</t>
  </si>
  <si>
    <t>郭勒布依乡河东村特色农产品加工项目</t>
  </si>
  <si>
    <t>计划对河东村1组占地面积270平方米的活动中心及配套附属设施进行改造，将其转变为杏子生产加工厂，预计投资80万元；采购加工设备一套，预计投资100万元，其他费约15万元。项目总投资约195万元。</t>
  </si>
  <si>
    <t>该项目覆盖群众645户2222人，其中脱贫户16户36人。项目建成后，一是可将部分空置房屋对外出租，每年不少于10万元，进一步壮大村集体经济。二是结合周边村庄实际，可巩解决群众杏子销售难的问题，带动周围片区发展，群众幸福感、满意度显著提升。三是项目实施过程中，可吸纳当地脱贫户、监测对象参与劳动，增加其收入。</t>
  </si>
  <si>
    <t>计划新建占地面积820平方米游泳馆一座及相关配套附属设施等，预计投资约500万元，其他费预计40万元。项目总投资约540万元。</t>
  </si>
  <si>
    <t>该项目覆盖群众645户2222人，其中脱贫户16户36人。项目建成后，一是可将房屋对外出租，每年不少于30万元，进一步壮大村集体经济。二是结合一期楼顶市场夜市，可巩固和提升郭勒布依乡大十字现有面貌，带动大十字周围片区迅猛发展，群众幸福感、满意度显著提升。三是项目实施过程中，可吸纳当地脱贫户、监测对象参与劳动，增加其收入。四是可吸引群众来游玩，帮助群众销售农产品，进一步促进群众增收。</t>
  </si>
  <si>
    <t>郭勒布依乡河东村畜牧发展粪污处理项目</t>
  </si>
  <si>
    <t>计划在河东村1组新建占地面积2000平方米的有机肥加工厂（处理粪污）及配套附属设施等，预计投资200万元，其他费16万元；项目总投资约216万元。</t>
  </si>
  <si>
    <t>该项目覆盖群众645户2222人，其中脱贫户16户36人。项目建成后，一是有效减少畜牧发展对人居环境带来的影响。二是可以将当前动植物病虫害发生率减少到最低，进一步壮大村集体经济约10万元。</t>
  </si>
  <si>
    <t>农村村容村貌提升</t>
  </si>
  <si>
    <t>计划对河东村3组、4组、5组1.8公里主干道房屋侧墙进行修缮及绘画，并对5小组长0.8公里人的行道和菜园进行修整改造（以实际发生量为主），预计投资约80万元，其他费6万元；总投资约86万元。</t>
  </si>
  <si>
    <t>该项目覆盖群众645户2222人，其中脱贫户16户36人。通过项目的实施，进一步改善河东村人居环境，提升村容村民，有效提升河东村环境卫生和综合治理服务能力，加快城乡融合步伐，为乡村振兴建设提供基础保障。</t>
  </si>
  <si>
    <t>郭勒布依乡河东村污水管网建设项目</t>
  </si>
  <si>
    <t>农村污水处理</t>
  </si>
  <si>
    <t>计划为郭勒布依乡河东村全村建设32公里排污管网，预计投资约1920万元，其他费150万元；总投资约2070万元。</t>
  </si>
  <si>
    <t>该项目覆盖群众645户2222人，其中脱贫户16户37人。通过项目的实施，通过项目的实施，一是改善村容村貌，提升人居环境质量，提高群众的生活水平，全面消除黑臭水体。二是进一步改善河东村人居环境，加快城乡融合步伐，为乡村振兴建设提供基础保障。</t>
  </si>
  <si>
    <t>计划对郭勒布依乡河东村2组、4组长4.2公里的巷道安装太阳能路灯，共需路灯168盏，1800元/盏，共计投资30.24万元。</t>
  </si>
  <si>
    <t>一是该项目覆盖群众645户2222人，其中脱贫户16户36人。二是方便群众出行和行车安全，进一步改善农户出行条件，改善村民生活质量，提高夜间照明条件。三是可减少常规能源消耗，进一步完善河东村农村道路照明条件，方便辖区群众生活，提升夜间安全系数，防止夜间突发事件，将发挥重要的作用。</t>
  </si>
  <si>
    <t>郭勒布依乡河东村森林草原防火项目</t>
  </si>
  <si>
    <t>林业改革发展</t>
  </si>
  <si>
    <t>计划在乡河东村4组建设一座占地面积50亩的木材加工处理厂及配套附属设施等，预计投资200万元，其他费16万元。项目总投资约216万元。</t>
  </si>
  <si>
    <t>通过该项目的实施，该项目覆盖群众645户2222人，其中脱贫户16户36人。项目建成后能够改善全村的生活环境，带来两个方面的经济效益，一是有效减少畜牧发展对人居环境带来的影响。二是可以将当前动植物病虫害发生率减少到最低，进一步壮大村集体经济约10万元。</t>
  </si>
  <si>
    <t>郭勒布依乡河东村防渗渠建设项目</t>
  </si>
  <si>
    <t>计划为郭勒布依乡河东村2组、4组建设4公里0.3m³/s流量的U型板结构防渗渠（主干道安装闸门100个）（根据地形实际情况，以设计为准），预计投资120万元，其他费9.6万元。项目总投资约129.6万元。</t>
  </si>
  <si>
    <t>通过该项目的实施，该项目覆盖群众645户2222人，其中脱贫户16户36人。项目建成后，一是能够改善全村的灌溉难问题，促进农业发展，保障农业持续稳定发展，实现水资源的有效分配，使农田的水分状况得到全面改善和调节，达到增产增效的目的。二是通过修建渠道，能够实现水资源的合理调用，满足本村灌溉需求，防止水资源供给不足而影响农业生产，以保障农作物的良好生长环境。三是防止水渠渗漏，减少水流失，将水源不断地输送到田间地头，提高灌溉效益同时节约水资源。四是项目建设过程中吸纳本地劳动力务工，提高收入。</t>
  </si>
  <si>
    <t>郭勒布依乡河东村大棚电路改造项目</t>
  </si>
  <si>
    <t>计划对郭勒布依乡河东村辖区共计324座大棚的配电箱及线缆等设施进行更换，预计投资项80万元，其他费6.4万元。项目总投资约86.4万元。</t>
  </si>
  <si>
    <t>通过该项目的实施，该项目覆盖群众645户2222人，其中脱贫户16户37人。项目建成后，一是进一步完善河东村大棚电路设施，提高大棚种植条件，有效提高大棚种植户农产品增长。二是可以消除大棚区因线路老化带来的火灾隐患，保障群众生命财产安全，进一步提升群众满意度幸福感。三是项目实施过程中，可吸纳当地脱贫户、监测对象参与劳动，增加其收入。</t>
  </si>
  <si>
    <t>郭勒布依乡河东村农产品晾晒项目</t>
  </si>
  <si>
    <t>计划在河东村1组建设50亩晾晒场，共计项目总投资约365万元，其他费约20万元，项目总投资385万元。</t>
  </si>
  <si>
    <t>该项目覆盖群众645户2222人，其中脱贫户16户36人。项目建成后，一是可将晾晒场对外出租，每年不少于10万元，进一步壮大村集体经济。二是结合周边村庄实际，农产品晾晒难的问题，带动周围片区发展，群众幸福感、满意度显著提升。三是项目实施过程中，可吸纳当地脱贫户、监测对象参与劳动，增加其收入。</t>
  </si>
  <si>
    <t>郭勒布依乡开斯克尔村特色农产品加工项目</t>
  </si>
  <si>
    <t>开斯克尔村村</t>
  </si>
  <si>
    <t>计划对开斯克尔村7组占地面积270平方米的活动中心及配套附属设施进行改造，将其改造为杏子生产加工厂，预计投资85万元，采购加工设备一套，预计投资100万元，项目其他费15万元。项目总投资约200万元。</t>
  </si>
  <si>
    <t>该项目覆盖群众1267户3428人，其中脱贫户和监测户23户64人，杏树种植总面积6945亩。项目建成后，一是可将部分空置房屋对外出租，每年不少于10万元，进一步壮大村集体经济。二是结合周边村庄实际，可巩解决群众杏子销售难的问题，带动周围片区发展，群众幸福感、满意度显著提升。三是项目实施过程中，可吸纳当地脱贫户、监测对象参与劳动，增加其收入。</t>
  </si>
  <si>
    <t>郭勒布依乡开斯克尔村水泵采购项目</t>
  </si>
  <si>
    <t>计划为开斯克尔村各组购买20套机井水泵及配套水管，每套预计投资1万元，总投资20万元。</t>
  </si>
  <si>
    <t>该项目覆盖群众1267户3428人，其中脱贫户和监测户23户64人，总耕地面积13290亩其中杏树种植总面积6945亩。辖区总机井46台老化严重。项目建成后，农业灌溉提供便利，提高群众幸福感、满意度显著提升。项目实施过程中，有效减少农民灌溉难得问题。</t>
  </si>
  <si>
    <t>计划对郭勒布依乡开斯克尔村杏花节周围6组、7组长2.3公里主干道两侧围墙进行修缮和绘画、主干道两侧林带进行清理改造（以实际发生量为主），预计投资约100万元。</t>
  </si>
  <si>
    <t>该项目覆盖群众1267户3428人，其中脱贫户和监测户23户64人。通过项目的实施，进一步改善开斯克尔村人居环境，提升村容村民，有效提升环境卫生和综合治理服务能力，加快城乡融合步伐，为乡村旅游振兴建设提供基础保障。</t>
  </si>
  <si>
    <t>郭勒布依乡开斯克尔村污水管网建设项目</t>
  </si>
  <si>
    <t>计划为郭勒布依乡开斯克尔村全村建设10公里地下污水处理主管网，预计投资约600万元，其他费48万元，总投资648万元。</t>
  </si>
  <si>
    <t>该项目覆盖群众1267户3428人，其中脱贫户和监测户23户64人。通过项目的实施，进一步改善开斯克尔村人居环境，有效提升村环境卫生和综合治理服务能力，加快城乡融合步伐，为乡村振兴建设提供基础保障。</t>
  </si>
  <si>
    <t>郭勒布依乡开斯克尔村杏花园周围公共照明项目</t>
  </si>
  <si>
    <t>计划对郭勒布依乡开斯克尔村杏花园周围5组、6组、7组长2公里的主干道两侧安装太阳能路灯，共需路灯160盏，1800元/盏，共计投资28.8万元。</t>
  </si>
  <si>
    <t>该项目覆盖群众1267户3428人，其中脱贫户和监测户23户64人。一是方便群众出行和行车安全，进一步改善农户出行条件，改善村民生活质量，提高夜间照明条件。二是可减少常规能源消耗，进一步完善村农村道路照明条件，方便辖区群众生活，提升夜间安全系数，防止夜间突发事件，将发挥重要的作用。</t>
  </si>
  <si>
    <t>郭勒布依乡开斯克尔村公共照明项目</t>
  </si>
  <si>
    <t>计划在开斯克尔村4组、5组、6组及7组长8.6公里主干道单侧安装太阳能路灯，每25米安装一个，共需太阳能路灯344盏，1800元/盏 ，总投资61.92万元。</t>
  </si>
  <si>
    <t>郭勒布依乡开斯克尔村农田水利设施建设项目</t>
  </si>
  <si>
    <t>计划为郭勒布依乡开斯克尔村2组修建长2.2公里，设计流量为0.3m³/s的U型板结构防渗渠（安装30个闸门）（根据地形实际情况，以设计为准），预计投资约66万元，其他费约5.3万元。项目总投资约71.3万元。</t>
  </si>
  <si>
    <t>该项目覆盖群众1267户3428人，其中脱贫户和监测户23户64人。项目建成后，能够改善全村的灌溉难问题，带来两个方面的经济效益，一是有效提高群众农产品收益。二是可以将当群众反映强烈浇水难问题，进一步提升群众满意度幸福感。</t>
  </si>
  <si>
    <t>郭勒布依乡开斯克尔村防渗渠建设项目</t>
  </si>
  <si>
    <t>计划为郭勒布依乡开斯克尔村2组修建长度6公里，设计流量为0.3m³/s的U型板结构防渗渠（安装50个闸门），预计投资约180万元，其他费14.4万元；项目总投资约194.4万元。</t>
  </si>
  <si>
    <t>该项目覆盖群众1267户3428人，其中脱贫户和监测户23户64人。项目建成后能够改善全村的灌溉难问题，带来两个方面的经济效益，一是有效提高群众农产品收益。二是可以将当群众反映强烈浇水难问题，进一步提升群众满意度幸福感。</t>
  </si>
  <si>
    <t>郭勒布依乡开斯克尔村巷道硬化项目</t>
  </si>
  <si>
    <t>计划对开斯克尔村4组、5组长3.3公里、宽5米的道路进行沥青硬化，共需约181.5万元，其他费约14.5万元；项目总投资约196万元。</t>
  </si>
  <si>
    <t>该项目覆盖群众1267户3428人，其中脱贫户和监测户23户64人。项目建设后，37户130人农户房屋前硬化，改善人居环境和方便群众出行，进一步加快开斯克尔村基础设施建设，提高行政综合治理服务能力，为农户出行和农业生产带来便利。</t>
  </si>
  <si>
    <t>计划对开斯克尔村5组220变电站旁长2公里、宽5米道路进行沥青硬化，预计投资110万元，其他费约9万元，项目总投资约119万元</t>
  </si>
  <si>
    <t>该项目覆盖群众1267户3428人，其中脱贫户和监测户23户64人。项目建设后，68户272人农户房屋前硬化，改善人居环境，为农户出行和农业生产带来便利，提升开斯克尔村杏花节景区周围环境美化提高旅游价值。在项目的实施过程中，可以带动村民参与劳动，从而提高村民经济收入。</t>
  </si>
  <si>
    <t>计划在郭勒布依乡切克曼坎儿孜村1组、2组、3组长10.5公里巷道安装太阳能路灯，每25米安装一个，共需路灯420盏，每盏路灯约1800元，预计投资75.6万元。</t>
  </si>
  <si>
    <t>该项目覆盖群众617户1755人，其中脱贫户22户65人、监测对象2户8人。通过该项目的实施，一是改善群众的生产生活出行，满足人们对安全出行的需求。二是安装太阳能路灯可增强附近村民夜间出入安全；三是美化村容村貌带，提升村民幸福感。</t>
  </si>
  <si>
    <t>郭勒布依乡切克曼坎儿孜村道路硬化项目</t>
  </si>
  <si>
    <t>计划对切克曼村1组、2组、3组长7公里、宽5米巷道进行沥青硬化，预计投资385万元，其他费约30.8万元；项目总投资415.8万元。</t>
  </si>
  <si>
    <t>该项目覆盖群众617户1755人，其中脱贫户22户65人、监测对象2户8人。通过该项目的实施，一是巷道硬化可彻底改善村民人居环境和基础设施。二是巷道硬化可起到大风天气降低防尘防风作用。三是有助于本村人居环境整治工作的贯彻落实，能够改善群众的生活环境。</t>
  </si>
  <si>
    <t>郭勒布依乡切克曼坎儿孜村环境整治设备采购项目</t>
  </si>
  <si>
    <t>计划为切克曼村购买20个船式垃圾箱，约14万元；购买100个垃圾桶，约15万元；项目总投资约29万元。</t>
  </si>
  <si>
    <t>该项目覆盖群众617户1755人，其中脱贫户22户65人、监测对象2户8人。通过该项目的实施，一是进一步改善切克曼坎儿孜村人居环境，美化村容村貌带，提升村民幸福感。二是缓解环卫工人压力，也解决村垃圾乱倒，垃圾、污水清运不便等问题，有效提升切克曼坎儿孜村环境卫生和综合治理服务能力，加快城乡融合步伐，为乡村振兴建设提供基础条件。</t>
  </si>
  <si>
    <t>郭勒布依乡郭勒布依村农田建设项目</t>
  </si>
  <si>
    <t>计划对郭勒布依村1000亩耕地铺设长10公里的低压管道，安装增压器两台、水泵两台，预计投资约95万元；安装变压器两台及长2公里电线，预计投资约30万元；其他费约10万元;项目总投资约135万元。</t>
  </si>
  <si>
    <t>该项目覆盖四，五村民小组139余户群众（其中脱贫户8户23人，监测对象2户6人直接收益）。一是通过修建低压管道，能够实现水资源的合理调用，满足本村的灌溉需求，防止水资源供给不足而影响农业生产。二是项目实施过程中农户参与劳动，每人每天劳务收入约100元，提高劳务收入，为农牧民稳步增收奠定坚实的基础。</t>
  </si>
  <si>
    <t>农村生活垃圾治理</t>
  </si>
  <si>
    <t>该项目覆盖群众911户2489人，其中脱贫户21户62人、监测对象6户21人。通过项目的实施，进一步改善郭勒布依村人居环境，缓解环卫工人压力，也解决村垃圾乱倒无人清理、垃圾清运不便问题，有效提升郭勒布依村环境卫生和综合治理服务能力，加快城乡融合步伐，为乡村振兴建设提供基础条件。</t>
  </si>
  <si>
    <t>计划为郭勒布依村6组、9组巷道安装太阳能路灯148盏，每盏路灯约1800元，项目总投资约26.64万元。</t>
  </si>
  <si>
    <t>该项目覆盖群众911户2489人，其中脱贫户21户62人、监测对象6户21人。一是项目的实施可以推动村庄基础设施的完善和升级，提高村民的生活品质。二是改善村民生活质量，提高夜间照明条件。三是将进一步改善农户出行条件，完善郭勒布依村道路照明条件，方便辖区群众生活，提升夜间安全系数，防止夜间突发事件，将发挥重要的作用。加快美丽乡村建设和人居环境整治进度。四是可减少常规能源消耗。项目兼顾社会、生态效益，提高群众生活水平及改善环境质量。</t>
  </si>
  <si>
    <t>郭勒布依乡郭勒布依村农村道路建设项目</t>
  </si>
  <si>
    <t>计划对郭勒布依村2组、3组、5组、6组、7组、8组长6.5公里、宽5米的巷道进行沥青硬化，预计投资约357.5万元，其他费约28.5万元，项目总投资约386万元。</t>
  </si>
  <si>
    <t>该项目覆盖群众911户2489人，其中脱贫户21户62人、监测对象6户21人。项目建成后，一是能够进一步加快郭勒布依村基础设施建设，提高行政综合治理服务能力，为农户出行和农业生产带来便利。二是项目的实施过程中，可以带动村民参与劳动，从而提高村民经济收入，进一步带动脱贫群众发展生产，提高群众幸福感。</t>
  </si>
  <si>
    <t>郭勒布依乡郭勒布依村人行道硬化项目</t>
  </si>
  <si>
    <t>计划对郭勒布依村1组、9组长1.6公里、宽2米的人行道进行水泥硬化，预计投资38.4万元、其他费约3万元；项目总投资约41.4万元。</t>
  </si>
  <si>
    <t>该项目覆盖群众911户2489人，其中脱贫户21户62人、监测对象6户21人。一是能够进一步加快郭勒布依村基础设施建设，提高行政综合治理服务能力，为农户出行和农业生产带来便利。二是项目的实施过程中，可以带动村民参与劳动，从而提高村民经济收入，进一步带动脱贫群众发展生产，提高群众幸福感。</t>
  </si>
  <si>
    <t>郭勒布依乡尤库日克喀拉阿什村健身广场建设项目</t>
  </si>
  <si>
    <t>计划对尤库日克喀拉阿什村第五村民小组室外健身广场摆设健身器材，项目预计投资25万元。</t>
  </si>
  <si>
    <t>该项目覆盖群众625户1716人，其中脱贫户111户394人、监测对象4户21人。通过项目的实施，能够丰富群众的文化娱乐项目，帮助群众积极参与健身健体，实现经济文化双丰收。围绕“规划科学布局美、村容整洁环境美、创业增收生活美、乡风文明身心美”建设美丽乡村,为了村民提供休闲娱乐健身场所，充分合理利用闲置土地。</t>
  </si>
  <si>
    <t>郭勒布依乡尤库日克喀拉阿什村排污管道建设项目</t>
  </si>
  <si>
    <t>计划对第一村民小组45户村民新建1000米排污管道及检查井18座，预计投资60万元，其他费4.5万元，总投资64.5万元。</t>
  </si>
  <si>
    <t>该项目覆盖群众625户1716人，其中脱贫户111户394人、监测对象4户21人。通过该项目的实施，使尤库日克喀拉阿什村第一村民小组的全部群众居住房屋排污管道得到保障，提高群众生活质量，提高群众幸福感和获得感。</t>
  </si>
  <si>
    <t>郭勒布依乡萨依吐格曼村农田建设项目</t>
  </si>
  <si>
    <t>计划将萨依吐格曼村1组、3组、5组3000亩大量石子覆盖的耕地，用大型机械统一平整成为适宜种植的耕地，每亩平整费800元，预计投资约240万元。</t>
  </si>
  <si>
    <t>该项目覆盖群众706户2015人，其中脱贫户29户68人、监测对象3户10人。项目开展后，一是提高村民农物的产量，提高收入。二是改造农村耕地，提升农民对农业生产发展的自信心和幸福感。</t>
  </si>
  <si>
    <t>郭勒布依乡萨依吐格曼村美丽乡村建设项目</t>
  </si>
  <si>
    <t>计划为萨依吐格曼村1组、2组、3组、5组主干道新建长5公里围墙，改善全村村容村貌，预计投资约250万元，其他费15万元，项目总投资265万元。</t>
  </si>
  <si>
    <t>该项目覆盖群众706户2015人，其中脱贫户29户68人、监测对象3户10人。项目建成后，一是村民的外墙按统一标准建设，提高村容村貌。二是改造农村面貌，提升农民对农业生产发展的自信心和幸福感。</t>
  </si>
  <si>
    <t>郭勒布依乡萨依吐格曼村环境整治项目</t>
  </si>
  <si>
    <t>计划为郭勒布依乡萨依吐格曼村购买垃圾车1辆，预计投资25万元；并购买配套船式垃圾箱300个，预计投资45万元。项目总投资约70万元。</t>
  </si>
  <si>
    <t>该项目覆盖群众706户2015人，其中脱贫户29户68人、监测对象3户10人。为了进一步做好我村生活垃圾规范化管理工作，按照建设“生产发展、生活宽裕、乡风文明、村容整洁、管理民主”的社会主义新农村需要，清除农村生活垃圾随意堆放现象，实现生活垃圾日产日清，密闭收运，有效改善农村人居环境，提高人民生活质量和健康水平。</t>
  </si>
  <si>
    <t>计划为萨依吐格曼村辖区建设长宽为400米的蓄水池2座，并装配套水泵、阀门和管子等附属设施，将自流井及坎儿井井水直接引入池子，用于发展庭院经济。预计投资约500万元，其他费40万元，项目总投资540万元。</t>
  </si>
  <si>
    <t>该项目覆盖群众706户2015人，其中脱贫户29户68人、监测对象3户10人。项目建成后，一是能节省大量水源，将水引用到庭院树木、菜地，使乡村振兴发展庭院经济。二是改造农村面貌，提升农民对农业生产发展的自信心和幸福感。</t>
  </si>
  <si>
    <t>计划为萨依吐格曼村1、2、3、5组修建长度10公里，流量为0.1—0.2m³/s的U型板结构防渗渠（根据地形实际情况，以设计为准），共需投资约240万元、其他费约19.2万元；项目总投资约259.2万元。</t>
  </si>
  <si>
    <t>该项目覆盖群众706户2015人，其中脱贫户29户68人、监测对象3户10人。一是约6500亩地浇水过程中能节省大量水源，保证农牧民的正常浇灌，能不断壮大村集体收入，同时增加本村就业岗位。二是能更好地促进农业发展，保障农业持续稳定发展，实现水资源的有效分配，使农田的水分状况得到全面改善和调节，达到增产增效的目的。三是通过修建渠道，能够实现水资源的合理调用，满足本村的灌溉需求，防止水资源供给不足而影响农业生产，以保障农作物的良好生长环境。四是防止水渠渗漏，减少水流失，将水源不断地输送到田间地头，提高灌溉效益同时节约水资源。</t>
  </si>
  <si>
    <t>郭勒布依乡萨依吐格曼村低压管道建设项目</t>
  </si>
  <si>
    <t>计划对萨依吐格曼村4组铺设约4公里低压管道，解决4组500亩因灌溉水源不足而导致荒废的土地，预计投资约150万元，其他费约12万元。项目总投资162万元。</t>
  </si>
  <si>
    <t>项目建成后，一是可实现500亩耕地随时有水浇，提升土地流转效能。二是通过铺设低压管道，可进一步支持发展设施农业，为打造现代化种植田奠定良好基础。三是设施完善后，通过土地租赁，能不断壮大村集体收入，后期形成产业规模后还可以助推农户就业创业，丰富增收致富渠道，提升农民对农业生产发展的自信心和幸福感。四是项目建成后，500亩地通过流转租赁前期每年可产生10-15万元/年，集体经济收益，3-5年后集体经济收益可达到25万元/年，同时增加本村就业岗位。</t>
  </si>
  <si>
    <t>计划为硝尔村修建长度4公里，设计流量为0.2m³/s的U型板结构防渗渠（根据地形实际情况，以设计为准），共需约100万元、其他费约8万元；项目总投资约108万元。</t>
  </si>
  <si>
    <t>该项目覆盖群众348户900人，其中脱贫户9户27人、监测对象2户5人。一是加强农田水利渠道工程建设能更好地促进农业发展，保障农业持续稳定发展。实现水资源的有效分配，使农田的水分状况得到全面改善和调节，达到增产增效的目的。二是通过修建渠道，能够实现水资源的合理调用，满足本村灌溉需求，防止水资源供给不足而影响农业生产，以保障农作物的良好生长环境。三是防止水渠渗漏，减少水流失，将水源不断地输送到田间地头，提高灌溉效益同时节约水资源。四是项目建设过程中吸纳本地劳动力务工，提高收入。</t>
  </si>
  <si>
    <t>该项目覆盖群众341户882人，其中脱贫户9户28人、监测对象2户4人。通过项目的实施，进一步改善硝尔村人居环境，缓解环卫工人压力也解决村垃圾乱倒无人清理，垃圾、污水清运不便问题，有效提升郭勒布依乡环境卫生和综合治理服务能力。</t>
  </si>
  <si>
    <t>为进一步改善硝尔村人居环境，计划对硝尔村长6公里巷道安装太阳能路灯240盏，每盏约1800元，项目总投资约43.2万元。</t>
  </si>
  <si>
    <t>该项目覆盖群众341户882人，其中脱贫户9户28人、监测对象2户4人。该项目的实施，可减少常规能源消耗，提高群众生活水平及改善环境质量，进一步完善硝尔村农村道路照明条件，方便辖区群众生活，提升夜间安全系数，防止夜间突发事件中发挥重要的作用。加快美丽乡村建设和人居环境整治进度。</t>
  </si>
  <si>
    <t>计划为喀拉阿什村1组、2组、3组、4组修建长5公里、流量为0.2—0.3m³/s的U型板结构防渗渠（根据地形实际情况，以设计为准），预计共需约150万元、其他费12万元，项目总投资约162万。</t>
  </si>
  <si>
    <t>该项目覆盖群众508户1398人，其中脱贫户16户51人、监测对象3户12人。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每人每天劳务收入约100元，提高劳务收入，为农牧民稳步增收奠定坚实的基础。</t>
  </si>
  <si>
    <t>郭勒布依乡喀拉阿什村鱼塘建设项目</t>
  </si>
  <si>
    <t>计划在喀拉阿什村4组新建占地面积120亩，长170米、宽60米、深3米鱼塘6个，并完善道路平整、给排水等配套设施，每个鱼塘投资约330万元，预计投资1980万元；其他费158万元。项目总投资约2138万元。</t>
  </si>
  <si>
    <t>该项目覆盖群众408户1335人，其中脱贫户16户51人、监测对象3户12人。项目建成后，以租赁的形势，增加村集体收入每年约50万元；能够发展我村的养殖业，在项目的实施过程中，可以带动村民参与劳动，从而提高村民经济收入。</t>
  </si>
  <si>
    <t>郭勒布依乡喀拉阿什村巷道硬化项目</t>
  </si>
  <si>
    <t>计划对喀拉阿什村1、2、3、4组巷道进行硬化，长3.6公里、宽4米道路进行沥青硬化，预计投资约158.4万元，其他费约13万元；项目总投资约171.4万元。</t>
  </si>
  <si>
    <t>该项目极大的改善喀拉阿什村508户1398人（脱贫户16户51人、监测对象3户12人）的居住和生活环境，达到减少安全隐患，为群众出行带来交通便利，同时达到美化环境、减少尘土污染和局地空气质量的目的，提升村容村貌，提高行政综合治理服务能力。在项目的实施过程中，可以带动村民参与劳动，从而提高村民经济收入。</t>
  </si>
  <si>
    <t>郭勒布依乡喀拉阿什村低压管道安装项目</t>
  </si>
  <si>
    <t>计划对喀拉阿什村2000亩田地安装低压管道，每亩费用约400元，项目总投资约80万元。</t>
  </si>
  <si>
    <t>该项目覆盖群众508户1398人，其中脱贫户16户51人、监测对象3户12人。项目建成后，一是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每人每天劳务收入约100元，提高劳务收入，为农牧民稳步增收奠定坚实的基础。</t>
  </si>
  <si>
    <t>计划为喀拉阿什村1组、2组、3组、4组修建长4公里、流量为0.2—0.3m³/s的U型板结构防渗渠（根据地形实际情况，以设计为准），预计共需约120万元、其他费10万元，项目总投资约130万。</t>
  </si>
  <si>
    <t>该项目覆盖群众508户1397人，其中脱贫户16户50人、监测对象3户12人。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每人每天劳务收入约100元，提高劳务收入，为农牧民稳步增收奠定坚实的基础。</t>
  </si>
  <si>
    <t>郭勒布依乡巴格万村壮大村集体经济项目</t>
  </si>
  <si>
    <t>计划在巴格万村1组新建占地面积1200平方米的库房一座及配套附属设设施等，投资约120万元，其他费约10万元，项目总投资130万元。</t>
  </si>
  <si>
    <t>该项目覆盖群众156户556人，其中脱贫户10户35人。该项目建成后，每年能为村集体经济增加收入，提升为群众服务综合能力。</t>
  </si>
  <si>
    <t>郭勒布依乡巴格万村田间道路硬化项目</t>
  </si>
  <si>
    <t>计划对我村1组、2组、3组长10公里田间道路进行沙石土硬化，预计投资50万元。</t>
  </si>
  <si>
    <t>该项目覆盖群众156户556人，其中脱贫户10户35人。项目建成后，能够改善全村的田间产业路道路基础设施，提高农业生产效率。二是便捷、畅通的道路能够减少农产品运输的时间和成本，使农作物能够及时、高效地从田间运送到市场，避免因交通不畅导致的农产品滞销和损耗。</t>
  </si>
  <si>
    <t>计划为郭勒布依乡巴格万村1、3组主干道两侧3公里房屋外墙修缮，修整水渠，人行道修整等，预计投资约100万元。</t>
  </si>
  <si>
    <t>该项目覆盖群众156户556人，其中脱贫户10户35人。通过该项目的实施，进一步改善巴格万村人居环境，提升村容村民，有效提升巴格万村环境卫生和综合治理服务能力，加快城乡融合步伐，为乡村振兴建设提供基础保障。</t>
  </si>
  <si>
    <t>计划为郭勒布依乡巴格万村1组建设3公里地下污水处理主管网，预计投资约360万元，其他费约30万元；项目总投资约390万元。</t>
  </si>
  <si>
    <t>该项目覆盖群众645户2222人，其中脱贫户16户37人。通过项目的实施，一是解决1组污水排放问题，进一步提高居民生活质量和水平。二是极大改善村民的生活环境，解决了污水到处乱排、蚊蝇滋生等问题。三是项目建设过程中吸纳本地劳动力务工，提高收入。</t>
  </si>
  <si>
    <t>计划为郭勒布依乡巴格万村购买垃圾车1辆，预计投资25万元；并购买配套船式垃圾箱10个，预计投资7万元。项目总投资约32万元。</t>
  </si>
  <si>
    <t>该项目覆盖群众645户2222人，其中脱贫户16户37人。为了进一步做好我村生活垃圾规范化管理工作，按照建设“生产发展、生活宽裕、乡风文明、村容整洁、管理民主”的社会主义新农村需要，清除农村生活垃圾随意堆放现象，实现生活垃圾日产日清，密闭收运，有效改善农村人居环境，提高人民生活质量和健康水平。</t>
  </si>
  <si>
    <t>郭勒布依乡巴格万村小型农田水利设施建设项目</t>
  </si>
  <si>
    <t>计划对巴格万村1组、2组、3组铺设15公里低压管道，每米约90元，预计投入135万元；购置变压器及配套设施，预计投入50万元；其他费约15万元。项目总投资200万元。</t>
  </si>
  <si>
    <t>该项目覆盖群众645户2222人，其中脱贫户16户37人。该项目建成后，一是通过修建低压管道，能够实现水资源的合理调用，满足本村的灌溉需求，防止水资源供给不足而影响农业生产。二是项目实施过程中农户参与劳动，每人每天劳务收入约100元，提高劳务收入，为农牧民稳步增收奠定坚实的基础。</t>
  </si>
  <si>
    <t>郭勒布依乡西甜瓜种植补助项目</t>
  </si>
  <si>
    <t>对郭勒布依乡24户脱贫户、监测对象种植共计86.2亩西甜瓜进行补助，每亩补助500元，项目总投资4.31万元。（具体补助亩数和补助资金以实际情况量为准）</t>
  </si>
  <si>
    <t>通过该项目的实施，一是带动24户83人的脱贫户、监测对象种植西甜瓜来实现增收，进一步增强群众大力发展农业生产的积极性，有效促进农业产业发展，切实提高群众收入。二是能够减少农户有地不种、种了经济效益不高而造成土地荒废的现象。</t>
  </si>
  <si>
    <t>郭勒布依乡枣树修剪补助项目</t>
  </si>
  <si>
    <t>对郭勒布依乡5户脱贫户、监测对象31.7亩枣树修剪补助，每亩补助110元，项目总投资约0.3487万元。（具体补助亩数和补助资金以实际情况量为准）</t>
  </si>
  <si>
    <t>通过该项目的实施，带动5户15人脱贫户、监测对象种植枣树来实现增收，进一步激发群众大力发展农业生产的积极性，有效促进农业产业发展，切实提高群众收入。二是能够减少农户有地不种、种了经济效益不高而造成土地荒废的现象。</t>
  </si>
  <si>
    <t>郭勒布依乡杏树修剪补助项目</t>
  </si>
  <si>
    <t>计划为郭勒布依乡145户脱贫户、监测对象757.2亩杏树修剪补助，每亩补助85元，项目总投资约6.4362万元。（具体补助亩数和补助资金以实际情况量为准）</t>
  </si>
  <si>
    <t>通过该项目的实施，带动145户465人的脱贫户、监测对象种植杏树来实现增收，进一步激发群众大力发展农业生产的积极性，有效促进农业产业发展，切实提高群众收入。二是能够减少农户有地不种、种了经济效益不高而造成土地荒废的现象。</t>
  </si>
  <si>
    <t>郭勒布依乡交通费补助项目</t>
  </si>
  <si>
    <t>为鼓励有能力的人员外出务工，提高收入，拟对33名外出务工就业3个月以上的人员进行一次性交通补助。其中，疆外务工8名人员每人补助不超过2000元、疆内跨地州市务工17名人员每人补助不超过1000元、地区内跨县务工8名每人补助150元。项目总投资3.42万元。（疆外、疆内跨地州市（含兵团）按照往返硬卧火车票下铺的标准给予一次性补贴）。（具体补助人数和补助资金以实际情况量为准）</t>
  </si>
  <si>
    <t>名</t>
  </si>
  <si>
    <t>通过该项目的实施，一是能够做好33户脱贫户及监测对象就业帮扶，切实保障脱贫户、监测对象务工就业稳定。二是扎实开展各项就业帮扶，通过交通补贴有效激发了脱贫劳动力外出务工积极性，促进了稳岗增收。三是降低脱贫劳动力外出务工成本，鼓励脱贫劳动力转移就业，提高就业稳定性和积极性。</t>
  </si>
  <si>
    <t>郭勒布依乡公益性岗位补助项目</t>
  </si>
  <si>
    <t>计划为郭勒布依乡46户脱贫户、8户监测对象设立54个公益性岗位，为其提供就业机会，每月补助1540元，共12个月，共计99.792万元。（具体补助人数和补助资金以实际情况量为准）</t>
  </si>
  <si>
    <t>通过设置公益性岗位，为46户脱贫户和8户监测对象提供就业机会，解决困难群众就业难的问题，拓宽脱贫户、监测对象收入来源，提高54户就业困难家庭收入，提升生活质量。</t>
  </si>
  <si>
    <t>郭勒布依乡自主创业补助项目</t>
  </si>
  <si>
    <t>创业奖补</t>
  </si>
  <si>
    <t>计划为郭勒布依乡7户自主从事经营活动的脱贫户进行补助，按经营面积在20平方米（含)以上并经营至少6个月的6户按照1800元/户的标准进行补助；经营面积不足20平方米并经营至少3个月的1户按照1000元/户的标准进行补助，共计1.18万元。（具体补助人数和补助资金以实际情况量为准）</t>
  </si>
  <si>
    <t>通过该项目的实施，一是创业补贴对于初期创业资金不足的创业者有很大的帮助，更能鼓励更多的有能力，有想法的人创业，进而促进社会的发展，改善人民的生活。二是对7户29人脱贫户提供政策支持，包括税收优惠、场地租赁优惠等，降低创业成本。三是提高创业成功率，有了资金和政策的支持，创业者的成功率会提高，有助于市场的发展和社会的稳定。四是推动经济发展，创业补贴可以直接促进经济的发展，为社会创造更多的就业机会。</t>
  </si>
  <si>
    <t>郭勒布依乡养殖（牛）补助项目</t>
  </si>
  <si>
    <t>对各村33户脱贫户及3户监测户养殖的48头饲养满3个月的自繁新增母牛进行补助，每头补助3000元，项目总投资约14.4万元。（具体补助金额及户数以实际发生量为准）</t>
  </si>
  <si>
    <t>郭勒布依乡人民政府</t>
  </si>
  <si>
    <t>该项目的实施，带动33户脱贫户112人及3户监测户14人通过养殖母牛来实现增收，进一步增强群众大力发展特色养殖母牛的积极性，有效促进畜牧养殖业发展，切实提高群众收入。</t>
  </si>
  <si>
    <t>郭勒布依乡养殖（羊）补助项目</t>
  </si>
  <si>
    <t>对各村91户290人脱贫户及10户42人监测户养殖的341只饲养满3个月的自繁新增母羊（含山羊）进行补助，每只补助300元，项目总投资约10.23万元。（具体补助金额及户数以实际发生量为准）</t>
  </si>
  <si>
    <t>只</t>
  </si>
  <si>
    <t>该项目的实施，带动91户290人脱贫户及10户42人监测户通过养殖母羊来实现增收，进一步增强群众大力发展特色养殖母羊的积极性，有效促进畜牧养殖业发展，切实提高群众收入。</t>
  </si>
  <si>
    <t>计划为博斯坦镇44户脱贫户、22户监测对象设立66个公益性岗位（最终补助人数以实际发生量为准），为其提供就业机会，每月补助1540元，共12个月，共计121.968万元。</t>
  </si>
  <si>
    <t>博斯坦镇人民政府</t>
  </si>
  <si>
    <t>买合木提·木合然木</t>
  </si>
  <si>
    <t>通过设置公益性岗位，为44户脱贫户和22户监测对象提供就业机会，解决困难群众就业难的问题，拓宽脱贫户、监测对象收入来源，提高66户就业困难家庭收入，提升生活质量。</t>
  </si>
  <si>
    <t>博斯坦镇自主创业补助项目</t>
  </si>
  <si>
    <t>计划为博斯坦镇13户脱贫户、监测对象自主创业进行补助。其中：有营业执照、经营规模大于20平方、正常营业六个月以上有4户，每户补助2000元、小计0.8万元；在巴扎日等方式流动摆摊3个月以上9户，每户补助1000元、小计0.9万元（最终补助人数以实际发生量为准）。总申请补助资金为1.7万元。</t>
  </si>
  <si>
    <t>一是激励辖区从事自主创业的脱贫户、监测对象继续从事创业活动增加收入。二是通过补助激发周边的脱贫户、监测对象从事适当的创业活动。三是通过补助增强收益群众的享受政策的积极性，有效增加满意度和幸福感。</t>
  </si>
  <si>
    <t>博斯坦镇特色林果树修剪补助项目</t>
  </si>
  <si>
    <t>计划为博斯坦镇99户脱贫户、监测对象的杏树、枣树修剪进行补助。其中杏树修剪16户78.9亩，每亩补助85元，共补助0.67065万元。枣树修剪83户381.9亩，每亩补助110元，共补助4.2009万元。总申请补助资金为4.87155万元。（最终补助亩数、及补助标准以实际发生量为准）</t>
  </si>
  <si>
    <t>一是激励辖区99户脱贫户、监测对象从事特色种植业的热情。二是减轻99户的460.8亩特色林果地的各类费用，为增加收入打好基础。三是有利于发展博斯坦镇特色产业红枣业的发展。</t>
  </si>
  <si>
    <t>博斯坦镇脱贫人口、监测对象对养殖牛购买保险项目</t>
  </si>
  <si>
    <t>特色产业保险保费服务</t>
  </si>
  <si>
    <t>对辖区从事养殖业的脱贫人口、监测对象中72户的180头牛购买保险，每头牛保险费约85元，有效防止因产业损失而致贫返贫。项目总投资1.53万元。</t>
  </si>
  <si>
    <t>一是激励72户脱贫人口、监测对象从事养殖业的热情。二是购买保险为72户脱贫人口、监测对象效防止因产业失败导致的直接损失。</t>
  </si>
  <si>
    <t>博斯坦镇脱贫人口及监测对象秋翻冬灌项目</t>
  </si>
  <si>
    <t>对辖区种植业耕地进行秋翻冬灌的脱贫人口、监测对象134户765.1亩地进行补助，每亩补助30元，共补助金额为2.2953万元。</t>
  </si>
  <si>
    <t>一是有效减轻辖区从事特色种植业的134户脱贫人口、监测对象的热情。二是减轻收益群众种植业成本。</t>
  </si>
  <si>
    <t>博斯坦镇温室大棚修建项目</t>
  </si>
  <si>
    <t>对吉格代村设施农业区域对50座更换棉被、棚膜、封口膜等所需物品后，使完成升级的大棚以奖代补的方式进行补助，每座补助2万元，，共申请资金100万元。</t>
  </si>
  <si>
    <t>一是激励辖区群众从事特色种植业的热情。二是减轻30户群众群众改造大棚的成本。三是为吉格代村采摘园继续发展提供保障。</t>
  </si>
  <si>
    <t>计划沿博斯坦镇人民政府主干道：从伊拉湖镇康克村到博斯坦镇长安村大十字往返5公里路肩肩进行硬化，硬化宽度为宽度平均在1.2米-1.5米（根据路面地形情况来决定），预计申请资金80万元(含其他费)。</t>
  </si>
  <si>
    <t>博斯坦镇对公共区域林带“飞防”项目</t>
  </si>
  <si>
    <t>对辖区4000亩公共区域林带进行3次飞防，35元/亩，共需申请资金为14万元。</t>
  </si>
  <si>
    <t>一是有效降低公共区域林带病虫危害。二是有效防止公共区域领导病虫害危害于群众的种植业。三是通过项目的实施为辖区生态环境的改善也有所帮助。</t>
  </si>
  <si>
    <t>博斯坦镇博孜尤勒贡村壮大村集体收入项目</t>
  </si>
  <si>
    <t>农村资产建设</t>
  </si>
  <si>
    <t>计划在世纪融城商业街（或天山商城）购买一间60-80平方商铺，每平方/10000-12000元，价格按实际情况为准，投资约80万元。</t>
  </si>
  <si>
    <t>间</t>
  </si>
  <si>
    <t>一是项目建成后，商铺可以稳定产生经济效益，增加我村经营性资产规模，增加村集体收入。二是同时可以向本村村民优先出租，增加就业岗位。</t>
  </si>
  <si>
    <t>计划为博孜尤勒贡村购置一辆8立方以内的洒水车（实际采购标志大于7.5立方即可），拟申请资金30万元。最终价格以采购价格为准。</t>
  </si>
  <si>
    <t>博斯坦镇博孜尤勒贡村建设健身小广场项目</t>
  </si>
  <si>
    <t>一是计划建设6小组老旧清真寺位置792平方米健身小广场，长36米，宽22米，采用混凝土加铺设塑胶方式进行建设，总投资20万元。二是计划建设7小组老旧清真寺位置1000平方米健身小广场，长40米，宽25米，采用混凝土加铺设塑胶方式进行建设，总投资20万元，累计40万；</t>
  </si>
  <si>
    <t>坐</t>
  </si>
  <si>
    <t>项目建成后提升732户2591人（其中脱贫人口、监测对象40户135人）的生活环境质量，可以让更多的青少年、健身运动爱好者经常利用业余时间积极参加健身运动，共同交流和探讨锻炼身体，对提高全民身体素质、丰富文化生活、弘扬爱国主义集体主义精神、培育体育文化、发展体育产业、实现体育强国梦具有重要意义。</t>
  </si>
  <si>
    <t>博斯坦镇博孜尤勒贡村新建水渠项目</t>
  </si>
  <si>
    <t xml:space="preserve">为博孜尤勒贡村新建设计流量为0.3m³/s渠道长度为3公里U型板结构防渗渠（根据地形实际情况设计为准）、单价约为28万元每公里。本项目总投资90万元（含其他费）， </t>
  </si>
  <si>
    <t>美丽乡村建设得到有效保障，通过该防渗渠项目的实施，提升732户2591人（其中脱贫人口、监测对象40户135人）的农业生产环境，质量；可从根本上解决群众生活环境紧急现状，提高群众满意率该项目可行性、效益好、见效快。通过项目的实施将群众所难题解决提高他们的获得感，幸福感。</t>
  </si>
  <si>
    <t>博斯坦镇博孜尤勒贡村高粱-玉米“飞防”服务项目</t>
  </si>
  <si>
    <t>为博孜尤勒贡村辖区2400亩露地高粱-玉米（正复播）进行3次飞防，每亩约60元，总投入金额约14.4万元。</t>
  </si>
  <si>
    <t>一是通过统防统治有效遏制病虫害的蔓延，提升高粱-玉米品质，增加农牧民收入。二是激励辖区500余户（其中脱贫人口、监测对象40户）从事特色种植业的热情。三是通过实用技术的培训提高群众从事科学种植业的热情。</t>
  </si>
  <si>
    <t>博斯坦镇博孜尤勒贡村机电井设备更新项目</t>
  </si>
  <si>
    <t>博斯坦镇博孜尤勒贡村有28个集体井。1）对老化故障的15个机电井设备进行更换水泵、电缆、钢管等，每套约1.2万元，小计18万元；2）修建井房12座，每座约2万元，小计24万元。项目工程款42万元，最终价格以采购价为准。</t>
  </si>
  <si>
    <t>一是项目的实施覆盖博孜尤勒贡村农户732户2591人（其中脱贫人口、监测对象40户135人）。二是通过改善灌溉条件，推动农业生产再上一个新台阶，促进全村经济社会的协调发展,促进农牧民增收。三是更新设备后能保证机电井正常供水，提高全村耕地和林带灌溉效率，解决农田和林带的灌溉问题，降低农业生产用水成本，促进农作物增产、提质、增效，增加农牧民收入。</t>
  </si>
  <si>
    <t>博斯坦镇博孜尤勒贡村修建道路项目</t>
  </si>
  <si>
    <t>对博孜尤勒贡辖区7组710米巷道进行硬化，宽为4米；计划投资金额为37万元。</t>
  </si>
  <si>
    <t>一是通过项目的实施对辖区70户210人出行带来便利。二是通过项目的实施有效解决群众所盼的困难诉求。</t>
  </si>
  <si>
    <t>博斯坦镇硝尔坎儿孜村村修建防渗渠项目</t>
  </si>
  <si>
    <t xml:space="preserve">计划在硝尔坎儿孜村新建28.55公里U型板结构防渗渠（根据地形实际情况设计为准），流量为0.3m³/s，每公里约28万元。总投资880万元（含其他费）， </t>
  </si>
  <si>
    <t>一是项目实施覆盖硝尔坎儿孜村农户460户1446人，其中脱贫户12户44人，监测户6户23人，一般户422户1379人。二是可以实现节水灌溉，有效改善2600亩农田灌溉条件，保障项目区的农业可持续发展要求。三是防止水渠渗漏，减少水流失，将水源不断地输送到田间地头，提高灌溉效益同时节约水资源。四是解决农民农用水渠渗水问题，加强农田水利设施基础建设。</t>
  </si>
  <si>
    <t>博斯坦镇硝尔坎儿孜村水泥路面维修改造项目</t>
  </si>
  <si>
    <t>对硝尔坎儿孜村7个村民小组群众门前进行2米宽的硬化，总硬化面积为43252平方米。计划投入总投资约为43.252万元。资金用于采购水泥、沙子、石子等所需材料。</t>
  </si>
  <si>
    <t>平方</t>
  </si>
  <si>
    <t>一是项目实施覆盖硝尔坎儿孜村农户460户1446人，其中脱贫户12户44人，监测户6户23人，一般户422户1379人。二是推动村庄基础设施的完善和升级，提高村民的生活品质。三是提高群众获得感、幸福感、安全感。</t>
  </si>
  <si>
    <t>博斯坦镇硝尔坎儿孜公共照明项目</t>
  </si>
  <si>
    <t>硝尔坎儿孜村计划采购安装6米高路灯75盏，每盏单价约为2600元，小计19.5万元；路灯头75盏，单价为800元，小计6万元。总申请资金25.5万元。</t>
  </si>
  <si>
    <t>一是项目通过项目实施，从环保的角度来看，太阳能路灯的电源来源于光伏发电，不需要消耗传统能源，所以不会带来污染，比传统电力路灯更加环保。二是项目的建成能为群众生产、生活带来极大的便捷，提高460户1446人（其中脱贫户12户44人，监测户6户23人）居住生活条件，群众获得安全感和幸福感。三是能够为农户夜间出行提供便利。四是能够进一步提升该村人居环境质量。</t>
  </si>
  <si>
    <t>博斯坦镇伯日布拉克村村容村貌改造项目</t>
  </si>
  <si>
    <t>博斯坦镇伯日布拉克村范围：1）新安装垃圾桶50个，购买费、安装费加起来预计投资约4万元；2）立体墙改造粉刷：墙体整体规划为漫画墙，93户（漫画尺寸取决于墙面尺寸），人工费加材料费预计需要资金为11万元。</t>
  </si>
  <si>
    <t>个、户</t>
  </si>
  <si>
    <t>50、95</t>
  </si>
  <si>
    <t>项目的实施覆盖635户2417名（其中脱贫人口22户66人），满足群众出行需求，项目建设过程中吸纳本地劳动力务工，提高收入。一是有利于乡村环境卫生整治，促进伯日布拉克村更好的开展人居环境整治工作；二是为村民创造更加方便、舒适的生活环境，提高村民的环境意识，促进村民保护环境，提高群众获得感、幸福感、满意度。三是漫画墙不仅可以进一步改善伯日布拉克村人们的生活环境还可以提升人们的愉悦感，自豪感。四是通过此项目可以发展我村的旅游业，可以更好的吸引游客到来我村旅游，从而提升我村村集体收入，为村民办更多好事。</t>
  </si>
  <si>
    <t>重点打造村民住户门前的巷道打造5/6/7/8小队道路拓宽项目,对辖区群众门前进行2米宽的硬化，总硬化面积为26016平方米。计划投入总投资约为25万元。资金用于采购水泥、沙子、石子等所需材料。</t>
  </si>
  <si>
    <t>平米</t>
  </si>
  <si>
    <t>一是项目实施覆盖伯日布拉克村农户380户1360人。二是推动村庄基础设施的完善和升级，提高村民的生活品质。三是提高群众获得感、幸福感、安全感。</t>
  </si>
  <si>
    <t>对伯日布拉克村的主干道和巷道安装太阳能路灯需安装路灯100盏，单价约为2600元，共投入约26万元。</t>
  </si>
  <si>
    <t>项目的实施覆盖1414户3816名，通过该项目的实施，为伯日布拉克村各项建设工作夯实基础，对改变村容村貌，加强村生产设施和生活服务设施、社会公益事业和基础设施等各项建设，推进社会主义新农村建设具有重大意义。</t>
  </si>
  <si>
    <t>博斯坦镇伯日布拉克村产业路改造项目</t>
  </si>
  <si>
    <t>计划对伯日布拉克村白草地修建1.6公里老旧农田道路铺设沥青路（宽度6米），项目总投资约106万元（含其他费）。</t>
  </si>
  <si>
    <t>一是该项目实施后满足辖区352户1380名群众出行需求。二是可以改善村基础设施面貌，优化群众出行环境，提升群众生活质量，有利于乡村环境卫生整治，促进伯日布拉克村村经济发展和现代化建设。三是还可以提升农产品运输条件和能力。四是项目建设过程中吸纳本地劳动力务工，提高收入。</t>
  </si>
  <si>
    <t>为博斯坦镇红枣节打造更好的硬件条件通过衔接资金做好以下几点事宜：1）主干道两旁3.2公里小水渠尽兴浆砌石护坡、单价约为20万元每公里，小计64万元；2）主干道两旁1公里范围宽1-1.5米进行硬化，小计为20万元；3）沿着主干带51户居民家门前统一制作小桥，单价约为0.3万元，小计为15.3万元。预计投资约为100万元</t>
  </si>
  <si>
    <t>一是改善村基础设施面貌，优化群众出行环境，提升群众生活质量，满足1414户3816名户群众生活改善需求。二是通过改善主干道水渠改造基础设施条件，有利于乡村环境卫生整治，促进伯日布拉克村经济发展和现代化建设。三是通过此项目可以发展我村的旅游业，可以更好的吸引游客到来我村旅游，从而提升我村村集体收入，为村民办更多好事。</t>
  </si>
  <si>
    <t>伯日布拉克村9个小组需要改建防渗渠共有56条，总长度3190米，流量为0.3m³/s，预计投资约90万元，（包括其他费）。</t>
  </si>
  <si>
    <t>项目的实施覆盖635户2417人，该项目实施后：1.有利于提高农民工作效率，提升农民满意度，提高农民经济收入；2.有利于保护水资源，防止灌溉过程中水资源的浪费；3.能够提升农民的满意度和获得感，从而更好的配合政府的各项工作。</t>
  </si>
  <si>
    <t>博斯坦镇长安村垃圾桶采购项目</t>
  </si>
  <si>
    <t>拟申请采购300个小垃圾桶，每个垃圾箱单价为500元，总申请投入15万元。</t>
  </si>
  <si>
    <t>通过项目的实施能够改善人居环境，确保辖区453户400名（其中脱贫户、监测户31户83人）群众文明生活条件，明显提高美丽村庄基础设施，提高群众获得感、幸福感、安全感。</t>
  </si>
  <si>
    <t>计划采购2辆电动挂通式垃圾车，单价约为15万元，总申请资金为30万元。</t>
  </si>
  <si>
    <t>博斯坦镇长安村村容村貌改造项目</t>
  </si>
  <si>
    <t>计划在长安村小巷道农户家门口进行硬化升级，总硬化面积为25000平方米，总申请资金为30万元，资金用于采购水泥、沙子、石子等所需材料。</t>
  </si>
  <si>
    <t>一是有效改善辖区群众居住条件。二是提高辖区453户1400人（其中脱贫户、监测户31户83人）幸福感，满意度。三是项目在实施过程中吸引周边群众在项目区域务工。务工收入来增加收入打好基础。</t>
  </si>
  <si>
    <t>计划在长安村修建1公里巷道，宽为4米沥青路，计划投入资金为60万元(含其他费)。</t>
  </si>
  <si>
    <t>博斯坦镇博斯坦村扩建防渗渠项目</t>
  </si>
  <si>
    <t>计划在博斯坦村原有6.3公里防渗渠进行升级改造，设计流量为1m³/s，每公里需投入金额约为60万元，共申请资金约为380万元（含其他费）。</t>
  </si>
  <si>
    <t>一是通过项目的实施有效减轻群众浇水困难，费用较高的问题。二是通过项目的实施激励博斯坦村及周边村群众从事种植业的热情。</t>
  </si>
  <si>
    <t>博斯坦镇博斯坦村沥青道路建设项目</t>
  </si>
  <si>
    <t>计划在博斯坦村有8个自然村。现对8个小组巷道路长度2.949公里、宽4米的沥青道路，小计约130万元（含其他费）。</t>
  </si>
  <si>
    <t>一是提升基础设施能力，保证群众安全出行。二是提高农产品质量，沥青路面可以减轻农民运输农产品时受到的颠簸和震动，提高农产品质量，从而增加农民的收入。三是促进乡村经济发展，道路建设可以满足辖区内931户3547人（其中脱贫户25户72人，监测对象10户31人）出行。四是方便农村居民生活，缩小城乡差距。</t>
  </si>
  <si>
    <t>博斯坦镇博斯坦村机电井设备更新项目</t>
  </si>
  <si>
    <t>博斯坦村18个集体井进行维修改造。其中：1）对老化故障的12个机电井设备进行更换水泵、电缆、钢管等，每套约1.2万元，小计14.4万元；2）修建井房5座，每座约2万元，小计10万元；3）更换旧的变压器1个，变压器单价约3万元，小计3万元，项目工程款27.4万元、项目总投资27.4万元。</t>
  </si>
  <si>
    <t>一是项目的实施覆盖博斯坦村农户931户3547人，其中脱贫人口25户72人，监测对象10户31人。二是通过改善灌溉条件，推动农业生产再上一个新台阶，促进全村经济社会的协调发展,促进农牧民增收。三是更新设备后能保证机电井正常供水，提高全村耕地和林带灌溉效率，解决农田和林带的灌溉问题，降低农业生产用水成本，促进农作物增产、提质、增效，增加农牧民收入。</t>
  </si>
  <si>
    <t>计划为博斯坦村修建流量为0.5m³/s的防渗渠7.5公里(根据地形情况，以设计图为主）每公里造价34万元；项目工程款约645万元，项目总投资约280万元（含其他费）。</t>
  </si>
  <si>
    <t>一是项目的实施覆盖博斯坦村农户931户3547人，其中脱贫人口25户72人，监测对象10户31。二是可以实现节水灌溉，有效改善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</si>
  <si>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博斯坦镇博斯坦村低压管道铺设项目</t>
  </si>
  <si>
    <t>计划对博斯坦村2组、3组、4组，5组，6组铺设18.74公里低压管道，每米约90元，预计投入168.66万元；购置变压器及配套设施，预计投入50万元；其他费约15万元。项目总投资233.66万元。</t>
  </si>
  <si>
    <t>一是项目的实施覆盖博斯坦村农户931户3547人，其中脱贫人口25户72人，监测对象10户31。该项目建成后，一是通过修建低压管道，能够实现水资源的合理调用，满足本村的灌溉需求，防止水资源供给不足而影响农业生产。二是项目实施过程中农户参与劳动，每人每天劳务收入约100元，提高劳务收入，为农牧民稳步增收奠定坚实的基础。</t>
  </si>
  <si>
    <t>博斯坦镇上湖坎儿孜村青贮饲料加工厂项目</t>
  </si>
  <si>
    <t>利用上湖坎儿孜村现有闲置的4组麦场，在不违反土地使用性质的前提下，对6.7亩闲置麦场进行平整压实，麦场四周每50平方用钢管栅栏进行分割，麦场中心新建200平方钢架棚，新购置铡草揉丝全自动一体机1台，秸秆液压打包机，牛羊饲料卧式搅拌机1台；皮带传送机1台；秸秆捡拾打捆机1台；散装饲料运输车1辆；预计总投资50万元。</t>
  </si>
  <si>
    <r>
      <rPr>
        <b/>
        <sz val="12"/>
        <rFont val="宋体"/>
        <charset val="134"/>
      </rPr>
      <t>一是</t>
    </r>
    <r>
      <rPr>
        <sz val="12"/>
        <rFont val="宋体"/>
        <charset val="134"/>
      </rPr>
      <t>壮大了村集体经济。通过将青贮饲料加工厂外租，收取租金，有效增加了村集体收入。</t>
    </r>
    <r>
      <rPr>
        <b/>
        <sz val="12"/>
        <rFont val="宋体"/>
        <charset val="134"/>
      </rPr>
      <t>二是</t>
    </r>
    <r>
      <rPr>
        <sz val="12"/>
        <rFont val="宋体"/>
        <charset val="134"/>
      </rPr>
      <t>解决了资源再利用问题。将青贮玉米制作成饲料，成本低、效益高、使用方便，为我们牛羊养殖户提供了优质的饲草，有效解决了养殖户冬季饲草不足问题，节约了饲养成本，提升了高粱、玉米利用价值，减少了秸秆焚烧对环境的污染。</t>
    </r>
    <r>
      <rPr>
        <b/>
        <sz val="12"/>
        <rFont val="宋体"/>
        <charset val="134"/>
      </rPr>
      <t>三是</t>
    </r>
    <r>
      <rPr>
        <sz val="12"/>
        <rFont val="宋体"/>
        <charset val="134"/>
      </rPr>
      <t>有效缓解了就业问题。青贮饲料加工厂的建设提供了公益性岗位，有效带动了就业困难人员就地就近就业。</t>
    </r>
  </si>
  <si>
    <t>博斯坦镇上湖坎儿孜村防渗渠项目</t>
  </si>
  <si>
    <t xml:space="preserve">乡村建设行动 </t>
  </si>
  <si>
    <t>在上湖坎儿孜村辖区修建5.5公里防渗渠，流量为0.3m³/s，每公里约28万元。总投资170万元（含其他费）。</t>
  </si>
  <si>
    <t>项目建成后，上湖坎儿孜村铁提尔区域红枣种植灌溉基础设施大幅度提升，大河水利用率得到提高，红枣种植产量进一步提高，降低农业种植成本，促进农户增产增收。</t>
  </si>
  <si>
    <t>博斯坦镇上湖坎儿孜村村容村貌改造项目</t>
  </si>
  <si>
    <t>对上湖坎儿孜村4个村民小组8条巷道长6.2公里水泥道路、1.8公里柏油道路进行维修改建，对破损道路进行维修，目前道路4米宽两侧进行硬化等，总投资50万元，资金用于采购水泥、沙子、石子等所需材料（包括人工费）。</t>
  </si>
  <si>
    <t>一是能够改善辖区470户1747人（其中脱贫户、监测对象31户98人）人居环境和群众生活条件。二是明显提高美丽乡村基础设施，提高群众获得感、幸福感、安全感。</t>
  </si>
  <si>
    <t>博斯坦镇吉格代村照明项目</t>
  </si>
  <si>
    <t>计划为吉格代村6个小队购买和安装180盏带灯杆的太阳能路灯（高度为6米，单价约0.26万元）项目总投资46.8 万元。</t>
  </si>
  <si>
    <t>一是项目覆盖吉格代村农户210户649人。二是安装太阳能路灯，能大大节省每年用电成本。三是能够为农户夜间出行提供便利。四是能够进一步提升该村人居环境质量。四是提升群众幸福感、获得感。</t>
  </si>
  <si>
    <t>博斯坦镇吉格代村防渗渠建设项目</t>
  </si>
  <si>
    <t>计划为吉格代村2小队夏镇大水渠到伊力哈木·依沙木房子前修建2.5公里流量为1m³/s的浆砌石结构防渗渠(根据地形情况，以设计图为主），建桥1座，项目工程款约150万元、其他费约15万元。项目总投资约165万元。</t>
  </si>
  <si>
    <t>一是项目的实施覆吉格代村农户1050户3195人，其中脱贫户18户52人，监测户13户42人。二是可以实现节水灌溉，有效改善6000亩农田灌溉条件，保障项目区的农业可持续发展要求。三是可以改善农村生活条件，提高农民生活质量，提高农村的水利基础设施和农田的生产能力，促进农业发展。四是改善农牧业生产条件，是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</si>
  <si>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计划在吉格代村5、6小队风口新建长10公里流量为0.3m³/s--0.5m³/s的浆砌石结构防渗渠(根据地形情况，以设计图为主），项目工程款约300万元、其他费约30万元。项目总投资约330万元。</t>
  </si>
  <si>
    <t>一是项目的实施覆吉格代村农户1050户3195人，其中脱贫户18户52人，监测户13户42人。二是可以实现节水灌溉，有效改善11000亩农田灌溉条件，保障项目区的农业可持续发展要求。三是可以改善农村生活条件，提高农民生活质量，提高农村的水利基础设施和农田的生产能力，促进农业发展。四是改善农牧业生产条件，是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</si>
  <si>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博斯坦镇吉格代村健身广场配套项目</t>
  </si>
  <si>
    <t>计划为吉格代村委会建设一座篮球场配套项目，项目建设资金约30万元。资金用于篮球场的篮球架、观众座椅、橡胶垫、照明灯等所需配套物资。</t>
  </si>
  <si>
    <t>一是项目实施覆盖博斯坦镇吉格代村所有农户1050户3195人：其中脱贫户18户52人，监测户,13户42人。二是建设篮球场，为村民提供运动和健身的场所，提高村民的身体素质和生活质量。三是安装灯光设施，满足夜晚运动和娱乐的需求，提高广场的使用率。</t>
  </si>
  <si>
    <t>博斯坦镇吉格代村巷道道路硬化项目</t>
  </si>
  <si>
    <t>计划在吉格代村6个村民小组巷道建设统一硬化，安装垃圾箱，座椅等设施，规范管理，主要为：第1村民小组6000平方米，涉及135户，第2村民小组6000平方米，涉及185户，第3村民小组5000平方米，涉及145户，第4村民小组5000平方米，涉及135户，第5村民小组2000平方米，涉及35户，第6村民小组5500米，涉及145户，总需要硬化29500平方米，涉及总780户，共计投资500万元（含其他费）。</t>
  </si>
  <si>
    <t>一是项目覆盖博斯坦镇吉格代村农户780户2750人。其中脱贫户18户52人，监测户,13户42人。二是有效改善村容村貌,增强全民参与意识,宣传和普及农村环保知识,提高广大农民的环境意识和监督意识,使我村居住环境问题得到有效的遏制。三是提升人居环境质量，促进农村人居环境质量，促进和美乡村建设。四是改善农村生产生活环境，解决当前农村突出的环境问题，提高群众生活质量，倡导文明村风和良好的生产生活方式，保障农民群众身心健康；增强干部和群众的生态环境保护意识，推动城乡一体化建设，促进农村物质文明、精神文明、政治文明和生态文明的协调发展。</t>
  </si>
  <si>
    <t>博斯坦镇吉格代村产业路建设项目</t>
  </si>
  <si>
    <t>计划为吉格代村改建42.7公里、4-6米宽的柏油路，各小组分别为第一小组4.9公里；第二小组修建8.5公里；第三小组修建7.5公里；第四小组4.6公里；第五小组修建2.9公里；第六小组修建14.3公里，总投入约840万元（含其他费）。</t>
  </si>
  <si>
    <t>一是提高农产品质量，可以减轻农民运输农产品时受到的颠簸和震动，减少运输成本，提高农产品质量，从而增加农民的收入。二是提高运输能力，能满足本村5500亩农产品出行。三是改善农副产品运输条件，使生产资料购销更加快捷，促进村经济的发展。</t>
  </si>
  <si>
    <t>博斯坦镇吉格代农村道路建设项目</t>
  </si>
  <si>
    <t>计划为吉格代村改建4.8公里、4-6米宽的柏油路，各小组分别为第一小组1.4公里；第二小组修建0.1公里；第三小组修建1.1公里；第四小组0.85公里；第五小组修建0.15公里；第六小组修建1.2公里，总投入约260万元（含其他费）。</t>
  </si>
  <si>
    <t xml:space="preserve">一是项目的实施将使吉格代村村全体农户直接受益。二是提升道路状况，通过建设村庄道路，改善道路状况，减少道路破损和坑洼不平的现象，提高车辆通行的安全性和舒适性，提升基础设施能力，保证群众安全出行。三是方便居民出行，改善农村的交通状况，方便居民出行，也有助于农产品的运输和销售。四是通过改善农村基础设施，提升农村生活水平，实现乡村振兴的目标。
</t>
  </si>
  <si>
    <t xml:space="preserve">计划为吉格代村改造6.05公里、4-6米宽的柏油路，各小组分别为第二小组0.35公里；第四小组2.2公里；第六小组3.5公里，总投入约320万元（含其他费）。
</t>
  </si>
  <si>
    <t>博斯坦镇吉格代村机电井建设项目</t>
  </si>
  <si>
    <t>对群众集体地浇水收益的47个集体老化故障的机电井设备进行更换水泵、电缆、钢管等，每套约1.3万元，小计61.1万元，修建井房1座，每座约2.3万元，小计2.3万元，新装变压器1个（80大的），小计3万元，更换旧的变压器8个（50--80--100大的），小计28万元，变压器到机电井之间的6370米电缆老化存在安全隐患，电缆一米单价约26元，小计约16.6万，项目总投资111万元。</t>
  </si>
  <si>
    <t>一是项目的实施覆吉格代村农户1050户3195人，其中脱贫户18户52人，监测户,13户42人。二是可以实现机电井用水难问题，有效改善19535亩农田灌溉条件，保障项目区的农业可持续发展要求。三是可以改善农村生活条件，提高农民生活质量，提高农村的水利基础设施和农田的生产能力，促进农业发展。四是改善农牧业生产条件，是有效利用现有水资源的一项重要措施，对农民扩大农业生产规模，增加农业收入将起到推动作用，可为农村经济发展和农民增收奠定坚实的基础。五是防止水渠渗漏，减少水流失，将水源不断地输送到田间地头，提高灌溉效益。</t>
  </si>
  <si>
    <t>计划为琼帕依扎村购买和安装200盏带灯杆的太阳能路灯（高度为6米，单价约0.2600万元），小计56万元，项目总投资56万元。</t>
  </si>
  <si>
    <t>一是项目覆盖琼帕依扎村农户380户980人（其中脱贫户、监测户14户47人）。二是安装太阳能路灯，能大大节省每年用电成本。三是能够为农户夜间出行提供便利。四是能够进一步提升该村人居环境质量。五是提升群众幸福感、获得感。</t>
  </si>
  <si>
    <t>计划为琼帕依扎村修建8公里流量为0.3m³/s的U型板结构防渗渠(根据地形情况，以设计图为主），其中1小队1公里、2小队3公里、3小队3公里、4小队1公里，项目总投资约250万元（含其他费）。</t>
  </si>
  <si>
    <t>一是，项目的实施能有效改善全村共385户980人（其中脱贫户、监测户5户17人）的生活环境，提升农村环境整治水平。二是，能够改善全村200户的农用地浇水问题，有效节约水资源，提高美丽乡村基础设施，提高群众获得感、幸福感、安全感。三是，防止水渠渗漏，减少水流失，将水源不断地输送到田间地头，提高灌溉效益同时节约水资源。</t>
  </si>
  <si>
    <t>博斯坦镇琼帕依扎村自来水管道更换项目</t>
  </si>
  <si>
    <t>水利设施</t>
  </si>
  <si>
    <t>计划为琼帕依扎村居民用自来水管道更新项目300公里，总投资约300万元（含其他费）。</t>
  </si>
  <si>
    <t>一是通过项目的实施能有效改善全村共380户980人（其中脱贫户、监测户14户47人）。二是有效提升巩固农村饮水安全.能够改善人居环境和群众生活条件，明显提高美丽乡村基础设施。三是有利于提高群众获得感、幸福感、安全感。</t>
  </si>
  <si>
    <t>博斯坦镇琼帕依扎村人居环境整治设备（洒水车）采购项目</t>
  </si>
  <si>
    <t>计划为博斯坦镇琼帕依扎村购买一个容量约为8立方以内的洒水车（单价30万），项目总投资约30万元。</t>
  </si>
  <si>
    <t>一是项目的实施覆盖琼帕依扎村脱贫户，监测对象14户47人及琼帕依扎村村全体农户。二是项目建成后，改造农村面貌，提升人居环境整治的发展。三是提升群众幸福感、获得感。</t>
  </si>
  <si>
    <t>博斯坦镇琼帕依扎村收割机采购项目</t>
  </si>
  <si>
    <t>计划为琼帕依扎村购置1辆牧神-4QZ-3000BS自走式青（黄）贮饲料收割机，总申请投资60万元。</t>
  </si>
  <si>
    <t>项目覆盖琼帕依扎村农户380户980人：其中，脱贫户监测对象14户47人。一是收割机的使用能够节省人力投入和时间，一个人割一亩需要一天时间，收割机只需要半个小时左右，效率大大增加。二是可以将稻草直接打碎放置田间提高土壤肥里。三是节省每年民间租用私人收割机大型设备的费用，购买收割机以后有效降低此类支出，预计可节省4万余元。同时，可以通过本辖区田间农作物收割等利润性活动来提高村委会集体经济收入10万元左右。</t>
  </si>
  <si>
    <t>博斯坦镇琼帕依扎健身广场配套项目</t>
  </si>
  <si>
    <t>计划为琼帕依扎村建设一座篮球场配套项目，项目建设资金约30万元。资金用于篮球场的篮球架、观众座椅、橡胶垫、照明灯等所需配套物资。</t>
  </si>
  <si>
    <t>一是项目覆盖琼帕依扎村农户380户980人：其中，脱贫户监测对象14户47人。二是建设篮球场，为村民提供运动和健身的场所，提高村民的身体素质和生活质量。三是安装灯光设施，满足夜晚运动和娱乐的需求，提高广场的使用率。</t>
  </si>
  <si>
    <t>博斯坦镇琼帕依扎村村庄道路建设项目</t>
  </si>
  <si>
    <t>计划为博斯坦镇琼帕依扎村建设村庄道路共4公里，5米宽道路，每公里投资50万元，共投资220万元（含其他费）。</t>
  </si>
  <si>
    <t>一是提升基础设施能力，保证群众安全出行。二是提高农产品质量，可以减轻农民运输农产品时受到的颠簸和震动，提高农产品质量，从而增加农民的收入。三是促进乡村经济发展，道路建设可以满足辖区内脱贫户，监测对象14户47人及铁提尔村全体农户出行。四是方便农村居民生活，缩小城乡差距。五是提高运输能力，能满足本村4000亩农产品运输。</t>
  </si>
  <si>
    <t>博斯坦镇琼帕依扎村防护林项目</t>
  </si>
  <si>
    <t>计划为琼帕依扎村主路林带路两边2.5公里道路两侧栽榆树。项目总投资60万元。</t>
  </si>
  <si>
    <t>一是项目覆盖琼帕依扎村农户380户980人：其中，脱贫户监测对象14户47人。二是减少风沙和恶劣气候对居民生活的影响，提供更舒适、健康的生活环境。三是减少风沙对农田和村庄的侵蚀，保护土壤和农作物。 四是减缓雨水径流速度，增加土壤水分渗透，减少水土流失。五是调节局部气温和湿度，增加空气湿度，减轻干旱和热浪的影响。六是吸收空气中的有害气体和粉尘，释放氧气，改善空气质量。七是提升群众幸福感、获得感。</t>
  </si>
  <si>
    <t>博斯坦镇琼帕依扎村机电井设备更新项目</t>
  </si>
  <si>
    <t>博斯坦镇琼帕依扎村有17个机电井，其中14个是集体井，3个个体。对老化故障的14个机电井设备进行更换水泵、电缆、钢管等，每套约1.2万元，小计16.8万元，修建井房5座，每座约2万元，小计10万元，更换旧的变压器1个，变压器单价约3万元，小计3万元，项目工程款29.8万元、项目总投资29.8万元。</t>
  </si>
  <si>
    <t>一是项目的实施覆盖琼帕依扎村农户380户980人（其中，脱贫户监测对象14户47人）。二是通过改善灌溉条件，推动农业生产再上一个新台阶，促进全村经济社会的协调发展,促进农牧民增收。三是更新设备后能保证机电井正常供水，提高全村耕地和林带灌溉效率，解决农田和林带的灌溉问题，降低农业生产用水成本，促进农作物增产、提质、增效，增加农牧民收入。</t>
  </si>
  <si>
    <t>博斯坦镇李孟坎儿孜村壮大村集体收入项目</t>
  </si>
  <si>
    <t>博斯坦镇李孟坎儿孜村垃圾桶采购项目</t>
  </si>
  <si>
    <t>拟申请450个小垃圾桶，用于李孟坎儿孜村村民日常垃圾的清运，预计投资22.5万元。</t>
  </si>
  <si>
    <t>通过项目的实施能够改善人居环境，确保辖区450户1981名（其中脱贫户、监测户17户48人）群众文明生活条件，明显提高美丽村庄基础设施，提高群众获得感、幸福感、安全感。</t>
  </si>
  <si>
    <t>博斯坦镇李孟坎儿村道路维修项目</t>
  </si>
  <si>
    <t>计划为李孟坎儿孜村老旧2.2公里的农村道路进行翻修，每公里需投入40万元（含其他费），共申请88万元。</t>
  </si>
  <si>
    <t>一是改善村基础设施面貌，优化群众出行环境，提升群众生活质量，满足辖区450户1981人（其中脱贫户、监测户17户48人）群众出行需求，通过改善道路交通基础设施建设状况，有利于乡村环境卫生整治，促进李孟坎儿孜村村经济发展和现代化建设。三是提升农产品运输条件和能力。</t>
  </si>
  <si>
    <t>博斯坦镇李孟坎儿孜村道理路肩维修项目</t>
  </si>
  <si>
    <t>计划为李孟坎儿孜村4.2公里道理路肩进行维修，计划申请资金50万元，资金用于工程所需的采购水泥、沙子、石子等所需材料（包括人工费）。</t>
  </si>
  <si>
    <t>博斯坦镇李孟坎儿孜村防渗渠修建项目</t>
  </si>
  <si>
    <t>计划为李孟坎儿孜村村修建17.5公里、流量为0.3m³/s的U型板结构防渗渠(根据地形情况，以设计图为主），平均每公里28万元，总共530万元（含其他费），最终价格以审计价格为准。</t>
  </si>
  <si>
    <t>一是可以实现节水灌溉，有效改善辖区500多户3799亩农田灌溉条件，保障项目区的农业可持续发展要求。二是改善农牧业生产条件，有效利用现有水资源的一项重要措施，对农民扩大农业生产规模，增加农业收入将起到推动作用，可为农村经济发展和农民增收奠定坚实的基础。</t>
  </si>
  <si>
    <t>博斯坦镇李孟坎儿孜村水路维修项目</t>
  </si>
  <si>
    <t>计划为李孟坎儿孜村村修建0.7公里地管，平均每公里10万元，总共7万元</t>
  </si>
  <si>
    <t>一是可以实现节水灌溉，有效改善辖区70多户279亩农田灌溉条件，保障项目区的农业可持续发展要求。二是改善农牧业生产条件，有效利用现有水资源的一项重要措施，对农民扩大农业生产规模，增加农业收入将起到推动作用，可为农村经济发展和农民增收奠定坚实的基础。</t>
  </si>
  <si>
    <t>伊拉湖镇主干道路灯维修项目</t>
  </si>
  <si>
    <t>伊拉湖镇主干道现有太阳能路灯电路故障以及天气破坏需紧急维修。计划在伊拉湖镇主干道维修138盏太阳能路灯，总投资约35.88万元。</t>
  </si>
  <si>
    <t>伊拉湖镇人民政府</t>
  </si>
  <si>
    <t>阿里木江·热合木吐力</t>
  </si>
  <si>
    <t>项目实施后一是可减少常规能源消耗，并兼顾社会、生态效益，提高群众生活水平及改善环境质量。二是进一步完善道路照明条件，方便辖区群众生活。三是进一步促进夜间经济发展，提升夜间安全系数，防止夜间突发事件。</t>
  </si>
  <si>
    <t>伊拉湖镇主干道岔路口设置减速带项目</t>
  </si>
  <si>
    <t>计划在伊拉湖镇大十字至阿克塔格村130处岔路口安装减速带，约520米，每米80元。总投资约为4.16万元。</t>
  </si>
  <si>
    <t>项目实施后一是能够进一步加快全村人居环境改善，改善村庄面貌，全村农户直接或间接受益，群众幸福感、满意度显著提升。二是加快村级基础设施建设，提高行政综合治理服务能力，为农户出行和农业生产带来便利。三是在项目的实施过程中，可以带动村民家门口就业参与劳动，从而提高村民经济收入。</t>
  </si>
  <si>
    <t>伊拉湖镇康克村道路建设项目</t>
  </si>
  <si>
    <t>计划在康克村三组修建长2.3公里、宽为4至5米的沥青路，一组0.2公里、宽为4至5米的沥青路（以实际设计为准）。总长度约为2.5公里，项目工程款用约125万元、其他费约20万元。项目总投资约145万元。</t>
  </si>
  <si>
    <t>一是提升道路状况，通过硬化农村巷道，改善道路状况，减少道路破损和坑洼不平的现象，提高车辆通行的安全性和舒适性，提升基础设施能力，保证群众安全出行。二是通过改善农村基础设施，提升农村生活水平，实现乡村振兴的目标。三是该村为精品哈密瓜集中种植区域，新建道路将为瓜农和客商提供交通便利，进一步拓展特色农作物销售渠道，打造精品哈密瓜示范基地，促进村民增产增收，对康克村整体产业提升起到推动作用。(项目惠及393户1003人其中：脱贫户10户20人)</t>
  </si>
  <si>
    <t>伊拉湖镇康克村低压管道建设项目</t>
  </si>
  <si>
    <t>计划在康克村一组、三组铺设长约5公里的田间低压管道（以实际设计为准），其他费约10万元；总投资约50万元。将康克村3口机井进行升级改造。新建机房、将15千瓦4寸水管，升级到30千瓦6寸水管。配电箱，三相电、水泵、水管、电缆，开关和拆卸安装费用每口井5万元，增加出水量，提高机井使用安全性,保障群众灌溉节约用水。项目预计总投资125万元。</t>
  </si>
  <si>
    <t>项目实施后：一是改善群众生产生活条件，促进农产品产量及价格优势、提高农户人均可支配收入以及发展改善，增强，充分利用现有种植农产品，加速村经济快速发展，解决制约本村经济发展的主要因素，使本村贫困人口尽早尽快富裕起来。二是将进一步改善约1200亩农田的灌溉条件，并根据农作物需水特性进行适时适量灌溉，使农作物在良好的水分条件下生长，进一步提高农作物产量，有效节约水资源。(项目惠及393户1003人其中：脱贫户10户20人)</t>
  </si>
  <si>
    <t>伊拉湖镇康克村青饲料收获机采购项目</t>
  </si>
  <si>
    <t>计划为康克村购置1辆一体化自走式青（黄）贮饲料收割机，单价70万元；计划购买一体化多功能拖拉机1台，投资约50万元；购买160-200马力液压翻转犁1台；总投资约120万元。</t>
  </si>
  <si>
    <t>一是通过党支部领办合作社壮大村集体经济，为了更好的为群众办实事，用机械来完成对玉米的茎秆切割、摘穗、剥皮、脱粒、秸秆处理及收割后旋耕土地等生产环节的作业机具。收揽问题解决群众的急难愁盼，提高基层党组织的服务群众能力，又能有效提升村集体经济收入。二是可以将稻草直接打碎放置田间提高土壤肥里。三是节省每年民间租用私人收割机大型设备的费用，购买收割机以后有效降低此类支出，预计每年可壮大村集体经济6万元。</t>
  </si>
  <si>
    <t>伊拉湖镇康克村冷链物资储备中心建设项目</t>
  </si>
  <si>
    <t>　计划在康克村１组活动室300平米建立两间低温冷藏库（以实际设计为准），项目资金约50万元。</t>
  </si>
  <si>
    <t>为了更好的为群众办实事，在康克村一组活动室建设冷库及配备设施，一是农产品储存：鼓励村民将农产品储存到冷库，提供储存建议和指导，提高农产品的保鲜度和价值。二是 租赁收益：冷库可以对外租赁，为周边的企业和农户提供冷藏、冷冻服务，获取稳定的租金收入。三是入股分红：为周边的企业和农户提供冷藏、冷冻服务，获取稳定的租金收入。四是增值服务：为农产品提供加工、包装等增值服务，提高农产品的附加值和市场竞争力。同时可以通过入股方式来发展壮大村集体经济增添强劲动力。</t>
  </si>
  <si>
    <t>伊拉湖镇康克村洒水车采购项目</t>
  </si>
  <si>
    <t>计划购置约10立方容量的洒水车一辆，总投资约28万元。</t>
  </si>
  <si>
    <t>一是项目实施后，可以极大的改善本村群众的居住和生活环境，达到减少安全隐患目的，同时优化环境、减少尘土污染和改善局地空气质量。二是在全村范围内洒水，有效减少灰尘飞扬，并在大风天气能有效预防火灾隐患，发现火灾苗头可第一时间进行扑灭，可以让村庄变得更整洁，进一步改善康克村人居环境质量。三是可投入到防风防火等应急处突工作中，保障群众生命财产安全，又能有效提升村集体经济收入，预计每年可壮大村集体经济2万元。(项目惠及393户1003人其中：脱贫户10户20人)</t>
  </si>
  <si>
    <t>伊拉湖镇康克村公共照明项目</t>
  </si>
  <si>
    <t>计划维修路灯70个，在3个村民小组，每杆900元，总投资6.3万元。</t>
  </si>
  <si>
    <t>一是可减少常规能源消耗，并兼顾社会、生态效益，提高群众生活水平及改善环境质量。二是进一步完善农村道路照明条件，方便辖区群众生活。三是进一步促进夜间经济发展，提升夜间安全系数，防止夜间突发事件。(项目惠及393户1003人其中：脱贫户10户20人)</t>
  </si>
  <si>
    <t>伊拉湖镇群众就业与文化服务综合楼</t>
  </si>
  <si>
    <t>伊拉湖村计划为伊拉湖村老清真寺集体土地，新建两层伊拉湖镇群众就业与文化服务综合楼，含停车场及其它附属设施，总投资约需470万元(以实际设计、造价为准)其他费约需38万元，合计508万元</t>
  </si>
  <si>
    <t>项目建成后将推动基层就业服务平台建设，加强公共文化服务体系建设,开拓就业渠道，满足人民群众文化精神需求，给伊拉湖村辖区富余劳动力和返乡大学生提供就业政策咨询服务与创业服务;促进文化的多样性和可持续发展，提升群众参与度和享受度。为丰富基层群众精神文化生活提供强有力支撑。(1514户3860人)</t>
  </si>
  <si>
    <t>伊拉湖镇污水处理厂-污水管网及配套附属设施项目</t>
  </si>
  <si>
    <t>计划为伊拉湖镇污水处理厂配套安装电力设施，内容为：在污水处理厂东侧1.8公里处接入配套用电，需12米高单干约38套，70架空导线约5.67千米、电缆约100米、断路器一台、高压柜5台、低压柜8台、800kVA变压器1台、315kVA变压器1台，建设资金约106万元，其他费约需20万，总投资约126万。</t>
  </si>
  <si>
    <t>完善污水处理厂配套电力设施，确保污水处理厂正常运行。项目惠及5949户16740人。</t>
  </si>
  <si>
    <t>计划为伊拉湖镇污水处理厂配套安装自来水管网设施，内容为：在污水处理厂西侧5公里处接入生活用水，采取200口径至63口径由大到小增压的方式对污水处理厂进行自来水保障，约需管道5千米，采取压埋处理，深度1.4-1.6米的管道沟进行土方开挖和回填，检查井25个，建设资金约90万元，其他费约17.2万元，总投资约107.2万元。</t>
  </si>
  <si>
    <t>完善污水处理厂配套生活用水设施，确保污水处理厂內设备冲洗、人员生活正常运行。项目惠及5949户16740人。</t>
  </si>
  <si>
    <t>计划为伊拉湖镇污水处理厂配套安装污水主管网约2.2公里，需投资约242万元、其他费约30万元；总投资约272万元。</t>
  </si>
  <si>
    <t>该段污水管网为接通至污水处理厂的最后末端，该项目建成后，可接通全镇至污水处理厂的管网，确保实现全镇污水集中统一处理，对人居环境改善、环境保护、生态维护及提升农牧民群众生活水平具有重要意义。项目惠及5949户16740人。</t>
  </si>
  <si>
    <t>伊拉湖镇伊拉湖村污水管网新建项目--在伊拉湖村主干道及生活区域铺设300mm双壁波纹管污水管网10公里、检查井286口，（包括恢复破除路面），建设资金约1000万元、其他费约90万元；总投资约1090万元。</t>
  </si>
  <si>
    <t>项目建成后，可解决伊拉湖村群众生活污水集中统一处理问题，完善全镇排污管道总体覆盖面，改善人居环境，为环境保护发挥积极作用。项目惠及717户。</t>
  </si>
  <si>
    <t>伊拉湖镇伊拉湖村壮大村集体收入项目</t>
  </si>
  <si>
    <t>计划在城镇金汇广场旁边购买一间80平方商铺，每平方/10000元，价格按实际情况为准，投资约80万元。</t>
  </si>
  <si>
    <t>项目建成后，旺铺可以稳定产生经济效益，增加我村经营性资产规模，增加村集体收入，同时可以向本村村民优先出租，增加就业岗位。</t>
  </si>
  <si>
    <t>计划为伊拉湖村1组790米、2组770米，6组450米、7组1400米、共长3.41公里的硬化路面，以最终实际工程量为准，计划投资约136.4万元、其他费约25万元；总投资约161.4万元。</t>
  </si>
  <si>
    <t>项目实施后一是能够进一步加快全村人居环境改善，改善村庄面貌，全村农户直接或间接受益，群众幸福感、满意度显著提升。二是加快村级基础设施建设，提高行政综合治理服务能力，为农户出行和农业生产带来便利。三是在项目的实施过程中，可以带动村民家门口就业参与劳动，从而提高村民经济收入。四是项目建成后将连接伊拉湖镇主路，可极大改善农产品对外销售问题，进一步巩固脱贫成果，提高该村经济发展水平。项目惠及393户1003人。</t>
  </si>
  <si>
    <t>计划购买260盏高度6米的太阳能路灯，安装在沿路两侧，每盏路灯约2600元，小计约67.6万元。</t>
  </si>
  <si>
    <t>项目实施后一是可减少常规能源消耗。二是兼顾社会、生态效益，提高群众生活水平及改善环境质量，进一步完善村庄道路照明条件，方便辖区群众生活，提升夜间安全系数，防止夜间突发事件，发挥重要的作用。三是加快和美乡村建设和人居环境整治进度。</t>
  </si>
  <si>
    <t>计划维修155盏路灯，更换太阳能灯头，每个灯头约900元，小计约13.95万元。</t>
  </si>
  <si>
    <t>伊拉湖镇伊拉湖村购买高空伐木车项目</t>
  </si>
  <si>
    <t>为伊拉湖村购买高空伐木车一辆，用于街道、园林高大树木的修伐，高架线路的树木清障，以及树木受大风吹刮断枝的抢险救灾。高空伐木车价格为68万元</t>
  </si>
  <si>
    <t>项目实施后修伐街道、园林高大树木，清障高架线路的树木，以及树木受大风吹刮断枝的抢险救灾，进一步改善村容村貌。</t>
  </si>
  <si>
    <t>伊拉湖镇伊拉湖村公交车站提升项目</t>
  </si>
  <si>
    <t>计划在林荫大道两侧、同心南路伊拉湖镇农贸市场、幸福社区、老客运站共4处修建公交站台8个，计划投资52万元、其他费14.5万元；总投资约66.5万元</t>
  </si>
  <si>
    <t>项目实施后，将极大改善村民群众交通出行条件，进一步改善村容村貌。</t>
  </si>
  <si>
    <t>计划在伊拉湖镇特色小镇居民楼及沿街商铺放置垃圾桶，共需270个，单价约920元，总投资约24.84万元。</t>
  </si>
  <si>
    <t>伊拉湖镇伊拉湖村购买污水处理车</t>
  </si>
  <si>
    <t>计划购置5立方容量的污水处理车一辆，需总投资约20万元。</t>
  </si>
  <si>
    <t>项目完成后，加快完善基础设施建设，确保污水处理率稳定达标，满足服务范围内居民对污水处理的需求。</t>
  </si>
  <si>
    <t>伊拉湖镇辖区老旧供暖管道维修更换项目</t>
  </si>
  <si>
    <t>供暖管道维修更换</t>
  </si>
  <si>
    <t>计划为辖区内文化北区、文化南区、幸福小区、平安小区供暖管道进行更换维修。</t>
  </si>
  <si>
    <t>项目实施后一是可减少常规能源消耗，并兼顾社会、生态效益，提高群众生活水平及改善环境质量。二是进一步完善供暖管道，提高居民居住环境；(项目惠及590户2000余人)</t>
  </si>
  <si>
    <t>伊拉湖镇幸福社区断头路新建及维修项目</t>
  </si>
  <si>
    <t>农村新建道路</t>
  </si>
  <si>
    <t>计划为文化北区及文化活动中心南侧巷道沿伊拉湖中学南院墙沿路1公里进行道路修建。</t>
  </si>
  <si>
    <t>项目实施后一是可以推动村庄基础设施的完善和升级，提高村民的生活品质。二是将进一步改善农户出行条件，方便辖区群众生活，提升夜间安全系数，防止夜间突发事件，将发挥重要的作用。加快美丽乡村建设和人居环境整治进度。三是可减少常规能源消耗。项目兼顾社会、生态效益，提高群众生活水平及改善环境质量。</t>
  </si>
  <si>
    <t>硬化道路设施</t>
  </si>
  <si>
    <t>计划在古勒巴格村建设长约1.46公里，宽约4至5米的柏油路，其中：1、3队第一横路从塞皮丁·萨依提地头至阿迪力·阿不都热合曼地头，长约0.45公里，宽约5米；2、从2队墓地艾尼瓦尔·吐尔逊房子至吐尔逊·艾米都力房子前面，长约0.3公里，宽约5米；3、从2队村民木合塔尔·肉孜房子前至吐尔逊尼亚孜·外力门前，长约0.38公里，宽约5米；4、从2队马虎山门前至阿不来克·尼亚孜房子前面，长约0.13公里米，宽约5米；5、3小队原活畜市场0.2公里。总共1.46公里，投资约73万元；其中其他费约15万元。总投资88万元</t>
  </si>
  <si>
    <t>项目实施后一是进一步改善村庄道路设施条件，保障群众的出行需求。二是提高农产品质量，可以减轻农民运输农产品时受到的颠簸和震动，减少运输成本，提高农产品质量，从而增加农民的收入。三是激励农户就业创业、增收致富的能力，提升农民对农业生产发展的自信心。四是项目建设过程中吸纳本地劳动力务工，提高收入。（项目惠及农户646户2059人，其中：脱贫户34户93人、监测户4户15人）。</t>
  </si>
  <si>
    <t>一是洒水车投入使用后，可有效促进古勒巴格村环境整治，改善人居环境，减少道路灰尘。二是可投入到防风防火等应急处突工作中，保障群众生命财产安全。（项目惠及农户646户2059人，其中：脱贫户34户93人、监测户4户16人）</t>
  </si>
  <si>
    <t>计划在古勒巴格村沿街及巷道处放置垃圾桶150个，每个垃圾桶约920元，总投资13.8万元。</t>
  </si>
  <si>
    <t>通过项目的实施，进一步改善古勒巴格村人居环境，缓解环卫工人压力，也解决村垃圾乱倒，垃圾、污水清运不便问题，有效提升古勒巴格村环境卫生和综合治理服务能力，加快城乡融合步伐，为乡村振兴建设提供基础条件。（项目惠及农户646户2059人，其中：脱贫户34户93人、监测户4户16人）</t>
  </si>
  <si>
    <t>计划在伊拉湖镇古勒巴格村安装240盏太阳能路灯，主杆采用Q235钢材一次成型，表面镀锌、静电喷刷防腐处理（含基座安装），每套单价2600元，每25米安装一盏路灯（杆高：≥5.5米，口径：100*100，厚度：≥2.5mm，）每盏单价约2600元，总投资约62.4万元。</t>
  </si>
  <si>
    <t>一是项目的实施可以推动村庄基础设施的完善和升级，提高村民的生活品质。二是改善村民生活质量，提高夜间照明条件。三是改善人居环境方便出行。四是活跃夜间经济，丰富夜间活动，促进夜间经济发展。五是节约能源，太阳能路灯可以能源消耗，减少电力浪费。（项目惠及农户646户2059人，其中：脱贫户35户94人、监测户4户15人）</t>
  </si>
  <si>
    <t>伊拉湖镇古勒巴格村农家自铺人行道美化工程项目</t>
  </si>
  <si>
    <t>计划在古勒巴格村3小队农户发放沙和花砖，农户按照规划要求，自主进行人行道的铺设工作，铺设红砖面积4400平方米，沙每平方9元，小计约30·31875万元、红砖每平方55元，小计约33.6870万元，项目总投资约64.00575万元。</t>
  </si>
  <si>
    <t>项目建成后改善人居环境，提升村内整体形象，增强农户的参与感和归属感。通过向农户发放沙和花砖等材料，鼓励他们自己动手铺设人行道，共同打造美丽宜居的乡村环境。涉及农户376户。</t>
  </si>
  <si>
    <t>伊拉湖镇古勒巴格村低压管道项目</t>
  </si>
  <si>
    <t>节水设施</t>
  </si>
  <si>
    <t>计划在古勒巴格村1、3组约1550亩种植哈密瓜、红枣和杏子等耕地建设节水灌溉项目，铺设长度约4.3公里低压管道（以实际设计为准），每公里15万元，小计64.5万元；建设2个500方蓄水池，共1000方，每方300元，小计30万元；铺设厚度0.5mm防渗膜约500平方，每平方5元，小计0.25万元；2间20平方井房，共40平方，每平方650元，小计2.6万元；安装400千变压器2台，约20万元；低压线路1公里，每公里15万元，小计15万元；配电箱、三相电、水泵、水管、电缆，开关等配套设施安装费用5万元，项目工程款约137.35万元、其他费约25万元；项目总投资约162.35万元。</t>
  </si>
  <si>
    <t>一是有利于节约用水，同时提供农业用水效率；二是有利于改善土壤性质，降低夏季田间高温气候，同时增强施肥效果；三是可以提高农作物施肥效果，减少不必要的浪费，做到勤施肥、少施肥。四是为建设高标准农田奠定基础。148户，582人。 脱贫户 13户36人，监测户2 户7人。</t>
  </si>
  <si>
    <t>伊拉湖镇郭若村节水灌溉建设项目</t>
  </si>
  <si>
    <t>计划在郭若村1、2、3小队约2000亩耕地建设节水灌溉项目，铺设长约10公里的低压管道（以实际设计为准），每公里15万元，小计150万元；建设1个1000方蓄水池，每方300元，小计30万元；铺设厚度0.5mm防渗膜约500平方，每平方5元，小计0.25万元；1间20平方井房，平方650元，小计1.3万元；安装400千变压器1台，约10万元；低压线路1公里，每公里15万元，小计15万元；配电箱、三相电、水泵、水管、电缆，开关等配套设施安装费用2.5万元，项目工程款约209.05万元、其他费约25万元；项目总投资约234.05万元。</t>
  </si>
  <si>
    <t>项目实施后将进一步改善农田的灌溉条件，并根据农作物需水特性进行适时适量灌溉，使农作物在良好的水分条件下生长，进一步提高农作物产量，有效节约水资源。(项目惠及136户435人.其中：脱贫户128户366人，监测户18户69人)</t>
  </si>
  <si>
    <t>伊拉湖镇郭若村道路建设项目</t>
  </si>
  <si>
    <t>计划为郭若村3、5、6、7小队修建1.5公里，宽约4至5米的的硬化路面，以最终实际工程量为准。投资约75万，其他费20万元。总投资约95万元。</t>
  </si>
  <si>
    <t>项目实施后一是能够进一步加快全村人居环境改善，改善村庄面貌，全村农户直接或间接受益，群众幸福感、满意度显著提升。二是加快村级基础设施建设，提高行政综合治理服务能力，为农户出行和农业生产带来便利。三是在项目的实施过程中，可以带动村民家门口就业参与劳动，从而提高村民经济收入。四是项目建成后将连接伊拉湖镇主路，可极大改善农产品对外销售问题，进一步巩固脱贫成果，提高该村经济发展水平。(项目惠及136户435人.其中：脱贫户128户366人，监测户18户69人)</t>
  </si>
  <si>
    <t>伊拉湖镇郭若村排污管道建设和维修改造项目</t>
  </si>
  <si>
    <t>对郭若村对1、2、3、4、5、9小队排污管道进行维修改造（解决主管道高于巷道管网的问题），长度约10公里，计划投入资金约120万元。
在郭若村6、7小队新建污水管网，长度约5公里，计划投入资金480万元，合计总投资约600万元</t>
  </si>
  <si>
    <t>一是提升本村排污管道覆盖面，二是通过新建和维修排污管道，为环境整治、土质保护提供基础；三是解决群众排污困难和现有排污管道不畅等问题。该项目受益户785户2554人。</t>
  </si>
  <si>
    <t>伊拉湖镇郭若村购置垃圾车项目</t>
  </si>
  <si>
    <t>人居环境整治—农村垃圾治理</t>
  </si>
  <si>
    <t>计划购买压缩式垃圾车1辆，将垃圾中转站内的垃圾向外部运输。总投资约50万元，最终价格以实际采购价格为准。</t>
  </si>
  <si>
    <t>一是压缩式垃圾车投入使用后，可有效促进伊拉湖镇人居环境整治，改善人居环境。（项目惠及全镇5949户16740人）</t>
  </si>
  <si>
    <t>伊拉湖镇郭若村环境整治设备采购项目</t>
  </si>
  <si>
    <t>计划为郭若村购买1辆压缩式垃圾车，将垃圾运输至垃圾中转站。预计投资28万元，项目总投资约28万元。</t>
  </si>
  <si>
    <t>项目的实施，进一步改善郭若村人居环境，解决垃圾、污水清理不便等问题，有效提升伊拉湖镇环境卫生和综合治理服务能力，缓解环卫工人压力，也解决村垃圾乱倒无人清理的问题。该项目覆盖群众349户1175人，其中脱贫户19户58人。</t>
  </si>
  <si>
    <t>伊拉湖镇郭若村购买洒水车项目</t>
  </si>
  <si>
    <t>一是洒水车投入使用后，可有效促进郭若村环境整治，改善人居环境，减少道路灰尘。二是可投入到防风防火等应急处突工作中，保障群众生命财产安全。（项目惠及农户646户2059人，其中：脱贫户34户93人、监测户4户16人）</t>
  </si>
  <si>
    <t>计划对郭若村委会红绿灯十字路口至大棚区的柏油路护坡和路肩进行拓宽，两侧长约6.8公里，宽约2米，需投资约122.4万元，其他费约30万元；总投资约152.4万元。</t>
  </si>
  <si>
    <t>伊拉湖镇郭若村壮大村集体收入项目</t>
  </si>
  <si>
    <t>计划为郭若村在阿乐惠镇购买一间87平方商铺，每平方/6000元，价格按实际情况为准。投资约52.2万元；</t>
  </si>
  <si>
    <t>托克逊县伊拉湖镇郭若村农业设施大棚区域电路更换项目</t>
  </si>
  <si>
    <t>农村新建电路</t>
  </si>
  <si>
    <t>在郭若村东侧农业设施大棚处，更换老旧低压线路。拆除原有旧电线，安装400伏电线长约4.7公里新电线、需投资约70.5万元，其他费约5万元，总投资约75.5元。</t>
  </si>
  <si>
    <t>大棚区域电路改造后，将提高用电电压，提种植户的效率，可保障群众用电农业生产安全从而降低生产经营性支出，有效利用现有农业设施和土地资源的一项重要措施，对农民扩大农业经济发展规模，增加收入将起到推动作用，可为依提帕克村的经济发展和农民增收奠定坚实的基本。</t>
  </si>
  <si>
    <t>托克逊县伊拉湖镇郭若村大水渠安全防护桩项目</t>
  </si>
  <si>
    <t>计划在郭若村大水渠路肩一侧安装安全防护桩约2.54公里，约1700根，一根30元，小计5.1万元；经过居民区的大水渠两侧安装安全防护栏0.96公里，一米约38元，小计3.648万元。价格按实际情况为准。投资约8.748万元；</t>
  </si>
  <si>
    <t>项目实施后一是可有效降低大水渠周围群众生活安全隐患，并兼顾社会、生态效益，提高群众安全生产水平及。二是进一步完善农村道路安全配套条件，保障大水渠周边群众出行安全。(项目惠及629户2100人.其中：脱贫户128户366人，监测户18户69人)</t>
  </si>
  <si>
    <t>伊拉湖镇郭若村水产养殖业发展项目</t>
  </si>
  <si>
    <t>水产养殖业发展</t>
  </si>
  <si>
    <t>在郭若村利用原废弃砖厂洼地建设蓄水池等基础设施，购置物理过滤、生物净化、杀菌消毒、脱气增氧等设备，发展水产养殖业，增加村集体收入。</t>
  </si>
  <si>
    <t>产权归郭若村所有，由党支部领办合作社租赁或与企业个人合作，发展特色水产品养殖，通过租赁或经营增加集体经济收入。</t>
  </si>
  <si>
    <t>托克逊县伊拉湖镇依提帕克村农业设施大棚区域电路更换项目</t>
  </si>
  <si>
    <t>在依提帕克村东侧农业设施大棚处，更换老旧低压线路。拆除原有旧电线，安装400伏电线6段长约6.23公里新电线、400千瓦变压器2个，需投资约144万元，其他费约16万元，总投资约160万元。</t>
  </si>
  <si>
    <t>伊拉湖镇依提帕克购买商铺项目</t>
  </si>
  <si>
    <t>在托克逊县阿乐惠镇购买旺铺门面房所有权，对外进行招商出租，房屋面积为60平方米、70平方米两个，每平方米5800元，后期收取租金为每年6万元，项目预计投资金额为63.8万元。</t>
  </si>
  <si>
    <t>伊拉湖镇依提帕克村采购及维修路灯项目</t>
  </si>
  <si>
    <t>农村维修路灯</t>
  </si>
  <si>
    <t>一是为伊拉湖镇依提帕克村主干道及所属村道路原有损坏路灯进行维修，共购买50个LED灯头进行更换，灯头单价为900元。二是为无路灯区域新购太阳能路灯30个，单价2600元共计资金12.3万元；大棚区域需要新购照明道路共计1860米，路灯间距25米/个，共计62个，资金16.12万元。安装及维修路灯路灯共投资28.42万元。</t>
  </si>
  <si>
    <t>项目建成后将连接主要产业道路通行，极大改善农产品对外流通问题，改善农户生产生活出行，进一步巩固脱贫成果，提高该村经济发展水平，改善依提帕克村面貌，增加农户收入。</t>
  </si>
  <si>
    <t>1、计划在伊拉湖镇草湖路新铺设500mm双壁波纹管污水管网5.5公里，每公里90万元，共计495万元。其中：古勒巴格村铺设1.14公里管网，小计102.6万元；郭若村铺设1.2公里管网，小计108万元；依提帕克村铺设0.4公里管网，小计36万元；安西村铺设1.06公里管网，小计95.4万元；阿克塔格村铺设1.7公里管网，小计153万元。
2、提升泵三处，单价25万，共计75万元（包括恢复破除路面）。
  项目工程款用约570万元、其他费约50万元；项目总投资620万元。</t>
  </si>
  <si>
    <t>伊拉湖镇依提帕克村防风林新建项目</t>
  </si>
  <si>
    <t>农村风沙治理</t>
  </si>
  <si>
    <t>为伊拉湖镇依提帕克村加强砖厂区域的防风林建设往养殖小区方向、养殖小区路段两边换土栽种两排防风林计划9公里，项目预计投资250万元。</t>
  </si>
  <si>
    <t>该项目建成后将提高村整体防风能力，改善风沙过大导致破坏农田的问题，乡村防砂能力不断提高，为发展乡村经济提供坚实的基础，群众生产信心效益明显提高，发展了本村利民工程、民心工程。</t>
  </si>
  <si>
    <t>伊拉湖镇安西村主干道西边大棚路公共照明项目</t>
  </si>
  <si>
    <t>计划为安西村购置80杆6米高的太阳能路灯（含基座安装),每盏约2600元，小计资金约20.8万元；大棚区购买桃花灯120盏，单价约0.29万元，资金约34.8万元。总投资约55.6万元。</t>
  </si>
  <si>
    <t>该项目是村民比较急切需要的项目。一是项目实施后，可减少常规能源消耗。二是兼顾社会、生态效益，提高群众生活水平及改善环境质量，进一步完善村庄道路照明条件，方便辖区群众生活，提升夜间安全系数，防止夜间突发事件，发挥重要的作用。三是加快美丽乡村建设和人居环境整治进度。</t>
  </si>
  <si>
    <t>伊拉湖镇安西村污水主管网建设项目</t>
  </si>
  <si>
    <t>计划在安西村主管道西面需要建立污水主管网约10公里，每公里需投资约95万元，总投资约950万元。</t>
  </si>
  <si>
    <t>伊拉湖镇安西村硬化路建设项目</t>
  </si>
  <si>
    <t>计划为安西村1组田间路0.605公里，铁提尔路至新荣誉砖厂路段0.3公里，大棚区1.15公里，宽约5至8米，总长约2.055公里的硬化路面，以最终实际工程量为准，计划投资约123.3万元，其他费约15万，总投资约138.3万元。</t>
  </si>
  <si>
    <t>一是能够进一步加快全村人居环境改善，改善村庄面貌，全村农户直接或间接受益，群众幸福感、满意度显著提升。二是加快村级基础设施建设，提高行政综合治理服务能力，为农户出行和农业生产带来便利。三是在项目的实施过程中，可以带动村民家门口就业参与劳动，从而提高村民经济收入。四是项目建成后可极大改善农产品对外销售问题，进一步巩固脱贫成果，提高该村经济发展水平。</t>
  </si>
  <si>
    <t>伊拉湖镇安西村环境整治设备采购项目</t>
  </si>
  <si>
    <t>维修村民活动区</t>
  </si>
  <si>
    <t>计划为安西村1组原体育活动场地重新修缮，周边安装防护措施及健身器材，更换篮板，预计投资25万。</t>
  </si>
  <si>
    <t>该项目有效改善群众体育活动场地，为篮球和体育爱好这提供运动安全的活动场地，进一步改善安西村群众的娱乐和健身环境。</t>
  </si>
  <si>
    <t>伊拉湖镇安西村供电设施项目</t>
  </si>
  <si>
    <t>供电设施更换</t>
  </si>
  <si>
    <t>计划辖区大棚内低压电线更换3.6公里，每公里15万，安装一个400KVA变压器，一台15万；机井与变压器之间的老化电路进行更换，大棚区伊力哈木·阿不力提甫机井电路与变压器距离650米，1小队铁提尔砖厂旁边机井与变压器距离150米，3小队阿布都克热木·热依木门前机井与变压器距离50米，1小队艾山·胡吉都力地旁边机井与变压器距离350米，2小队尼亚孜·阿不拉地旁边机井与变压器120米，2小队麦场机井与变压器距离400米，大棚区艾合买提·依明地旁边机井与电压器距离350米。总长度5.67公里。计划投资预算99万元。</t>
  </si>
  <si>
    <t>一是通过维修机井电路，确保安全生产，排除漏电现象，能够实现机电井正常使用，以保障农作物的良好生长环境。二是更新老旧机电井能有效延长机电井的使用年限，减轻村委会和村民的维修资金压力。三是项目实施过程中农户参与劳动，提高劳务收入，为群众稳步增收奠定坚实的基础。</t>
  </si>
  <si>
    <t>伊拉湖镇安西村公共卫生间项目</t>
  </si>
  <si>
    <t>公共卫生间设施</t>
  </si>
  <si>
    <t>计划为安西村为提高油桃旅游服务，大棚区新建停车场建2座旱厕，主会场旁边建1座旱厕，每座30平方。最终价格以实际采购价格为准。计划投资预算16.5万元。</t>
  </si>
  <si>
    <t>该项目为结合安西村乡村休闲游实施的项目，主要作用是改善举办桃花节和油桃采摘节的场地卫生条件，方便游客上厕所。</t>
  </si>
  <si>
    <t>伊拉湖镇安西村农田水利设施项目</t>
  </si>
  <si>
    <t>伊拉湖镇安西村机井维修项目：将安西村18口机井进行升级改造，将15千瓦4寸水管，升级到25千瓦5寸水管，配电箱、三相电、水泵、水管、电缆，开关和拆卸安装费用每口井2.5万元，预计45万；其中9口机井要新建机房9套、每套20平方（以设计为准），共180平方，预计需资金11.7万元。以上合计投资56.7万。</t>
  </si>
  <si>
    <t>一是通过更换机井，配备设备，提高科学化种植，促进本村农业产业规模化发展。二是提升机电井使用效率，节约用电和用水时间。三是合理控制用水量，减少地下水的使用。</t>
  </si>
  <si>
    <t>伊拉湖镇安西村农家自铺人行道美化工程项目</t>
  </si>
  <si>
    <t>计划在安西村1、2、3小队农户发放沙和红砖，农户按照规划要求，自主进行人行道的铺设工作，铺设红砖面积33687平方米，沙每平方9元，小计约30·31875万元、红砖每平方10元，小计约33.6870万元，项目总投资约64.00575万元。</t>
  </si>
  <si>
    <t>伊拉湖镇安西村人居环境提升改造项目</t>
  </si>
  <si>
    <t>计划为安西村修筑总长为1.3公里的2小队村庄至草湖路道路进行路肩拓宽，单侧水泥修筑平均宽0.8至1.5米左右，厚度15厘米左右，1.75公里草湖路至大棚路之间道路进行路肩拓宽单侧水泥修筑平均宽0.8至1.5米左右，厚度15厘米左右（以实际设计为准）共计总投资157.75万元。</t>
  </si>
  <si>
    <t>该项目的建成，一是方便在举办桃花节和采摘节期间群众摆摊。
二是改善基础设施条件，可以提供给车辆更多的行驶空间，增强道路使用的安全性；道路条件的改善将吸引更多的投资和游客，对当地经济发展产生积极影响，增加就业机会，提高村民生活水平。便捷的条件有利于农产品的运输和销售，增加农民的收入来源。</t>
  </si>
  <si>
    <t>伊拉湖镇安西垃圾箱采购项目</t>
  </si>
  <si>
    <t>为大棚区（安西村林果业种植示范基地）采购50个660升铁质大号垃圾桶，每个约920元，总投资约4.6万元。</t>
  </si>
  <si>
    <t>该项目有效改善大棚区环境卫生条件，为举办桃花节和油桃采摘节创造良好卫生条件，解决大棚区垃圾无处收集，游客无处扔垃圾的问题。</t>
  </si>
  <si>
    <t>伊拉湖镇安西村采购西红柿酱加工设备项目</t>
  </si>
  <si>
    <t>产地精深加工</t>
  </si>
  <si>
    <t>计划为安西村购置西红柿灌装设备，包括厂房建设、设备购置等。根据市场调研，一家中等规模的番茄酱厂，初步投资成本大约130万元。</t>
  </si>
  <si>
    <t>一是该项目建成以后以租赁的方式发生收益，初步预估收取10万元的租赁费；二是该项目建成以后将聘用本村村民，初步预估实现就业5人左右；三是该项目建成以后大幅度收取伊拉湖镇辖区西红柿原材料，一方面进一步改善村民生产生活环境，另一方面村民通过出售原材料一定程度上提高收入水平。</t>
  </si>
  <si>
    <t>伊拉湖镇阿克塔格村农机采购项目</t>
  </si>
  <si>
    <t>计划为阿克塔格村购置一体化多功能=拖拉机1台。总投资约43.4万元。
1.中联重科RG2104-1拖拉机 原价37万元，现活动价34万元；
2.百川450犁铧58000元；
3.六米五的平土框36000元。</t>
  </si>
  <si>
    <t>一是本村今年已成立农机专业合作社。通过党支部领办合作社壮大村集体经济，为了更好的为群众办实事，用机械来完成对玉米的茎秆切割、摘穗、剥皮、脱粒、秸秆处理及收割后旋耕土地等生产环节的作业机具。收揽问题解决群众的急难愁盼，提高基层党组织的服务群众能力，又能有效提升村集体经济收入。二是可以将稻草直接打碎放置田间提高土壤肥里。三是节省每年民间租用私人收割机大型设备的费用，购买收割机以后有效降低此类支出，预计每年可壮大村集体经济8万元。</t>
  </si>
  <si>
    <t>伊拉湖镇阿克塔格村硬化道路项目</t>
  </si>
  <si>
    <t>巷道硬化</t>
  </si>
  <si>
    <t>计划在阿克塔格村三小队居民区新建长约0.6公里，三小队至活畜市场约1.2公里，总长约1.8公里、宽约4至5米的硬化道路，总投资约70万元；其他费约20万元，总投资90万元。</t>
  </si>
  <si>
    <t>项目实施后一是进一步改善村庄道路设施条件，保障群众的出行需求，极大改善该村商业区整体面貌和交通出行，提升周边群众的生产生活条件，促进夜市经济发展，丰富群众业余生活，提高群众幸福感、满意率和安全感。二是为该村葡萄产业和旅游产业提供交通便利，对阿克塔格村整体产业提升起到推动作用。</t>
  </si>
  <si>
    <t>伊拉湖镇阿克塔格主干道公共照明项目</t>
  </si>
  <si>
    <t>计划为阿克塔格村维修太阳能路灯90盏，每盏需要更换电池，控制器，光源等，每盏900元，共计8.1万元。</t>
  </si>
  <si>
    <t>项目实施后一是可以推动村庄基础设施的完善和升级，提高村民的生活品质。二是改善村民生活质量，提高夜间照明条件。三是将进一步改善农户出行条件，完善阿克塔格村道路照明条件，方便辖区群众生活，提升夜间安全系数，防止夜间突发事件，将发挥重要的作用。加快美丽乡村建设和人居环境整治进度。四是可减少常规能源消耗。项目兼顾社会、生态效益，提高群众生活水平及改善环境质量。</t>
  </si>
  <si>
    <t>计划在1小队巷道安装6米高的太阳能路灯60盏，每杆约2600元，总投资15.6万元。</t>
  </si>
  <si>
    <t>伊拉湖镇阿克塔格村垃圾箱项目</t>
  </si>
  <si>
    <t>计划在阿克塔格村购置80个尺寸为1240*820*1180mm的绿色垃圾箱，每个约920元，总投资7.36万元。</t>
  </si>
  <si>
    <t>通过项目的实施，进一步改善阿克塔格村人居环境，缓解环卫工人压力，也解决村垃圾乱倒，垃圾、污水清运不便问题，有效提升古勒巴格村环境卫生和综合治理服务能力，加快城乡融合步伐，为乡村振兴建设提供基础条件。</t>
  </si>
  <si>
    <t>伊拉湖镇阿克塔格村农机项目</t>
  </si>
  <si>
    <t>阿克塔格村优化环境，清理渠道，农田整治，垃圾清理需要60马力挖掘机一台，投资约35万元。总投资约35万元。</t>
  </si>
  <si>
    <t xml:space="preserve">1.增加村集体收入。可以承接本村及周边地区的工程挖掘业务，如道路修建、农田改造、水利设施建设等，获取工程费用。
2.促进村庄基础设施建设。够更高效地进行村里自身的基础设施建设和维护工作，节省外包工程的成本。
3.创造就业机会。操作挖掘机需要专业人员，能为本村村民提供就业岗位。
4.提升村庄发展能力。及时响应村里的紧急挖掘需求，如应对自然灾害后的清理和修复工作。
</t>
  </si>
  <si>
    <t>伊拉湖镇阿克塔格村301停车场大车绿色智能换电站项目</t>
  </si>
  <si>
    <t>新能源建设</t>
  </si>
  <si>
    <t>中等规模的大车绿色智能换电站，建设成本在 1000 万元。</t>
  </si>
  <si>
    <t>1.换电服务收入：向用户收取换电服务费用，根据换电次数和价格计算。
2.与相关企业的合作收益：可能与大车制造商、物流公司等合作，获得一定的合作收入或补贴。
3.提升当地绿色交通形象：有助于获得政府的政策支持和奖励。
4.长期来看，随着新能源大车的普及和市场规模扩大，换电站的盈利能力有望增强。</t>
  </si>
  <si>
    <t>伊拉湖镇阿克塔格村购置商铺项目</t>
  </si>
  <si>
    <t>计划在阿乐惠镇购置约84平方门面房，每平方/6200元，价格约为52.08万元。</t>
  </si>
  <si>
    <t>伊拉湖镇阿克塔格村铺设低压管道建设项目</t>
  </si>
  <si>
    <t>计划为阿克塔格村1000亩耕地建设节水灌溉项目，铺设长约5公里的低压管道（以实际设计为准），每公里15万元，小计75万元；建设2个500方蓄水池，共1000方，每方300元，小计30万元；铺设厚度0.5mm防渗膜约500平方，每平方5元，小计0.25万元；2间20平方井房，每平方650元，小计2.6万元；安装400千变压器2台，约20万元；低压线路1公里，每公里15万元，小计15万元；配电箱、三相电、水泵、水管、电缆，开关等配套设施安装费用5万元，项目工程款约147.85万元、其他费约25万元；项目总投资约172.85万元。</t>
  </si>
  <si>
    <t>项目实施后：一是改善群众生产生活条件，促进农产品产量及价格优势、提高农户人均可支配收入以及发展改善，增强，充分利用现有种植农产品，加速村经济快速发展，解决制约本村经济发展的主要因素，使本村贫困人口尽早尽快富裕起来。二是将进一步改善约1000亩农田的灌溉条件，并根据农作物需水特性进行适时适量灌溉，使农作物在良好的水分条件下生长，进一步提高农作物产量，有效节约水资源。</t>
  </si>
  <si>
    <t>伊拉湖镇阿克塔格村大棚电力配套配套建设项目</t>
  </si>
  <si>
    <t>在阿克塔格农业设施大棚处，更换老旧低压线路。拆除原有旧电线，安装400伏电线4段长约1.9公里新电线需投资约28.5万元，其他费约5万元，总投资约33.5万元。</t>
  </si>
  <si>
    <t>伊拉湖镇布尔加依村健身步道项目</t>
  </si>
  <si>
    <t>农村文化建设</t>
  </si>
  <si>
    <t>计划为布尔加依村主街道左测建设长2000米长，宽1米的健身步道。健身步道喷漆式每平方米30元，合计6万元；起点及终点设立2个大烤漆牌，合计0.5万元；每100米设立一个小烤漆牌，单价1000元，合计2万元，项目总投资8.5万元。</t>
  </si>
  <si>
    <t>8.5万元</t>
  </si>
  <si>
    <t>该项目的建成，能够有效改善农村人居环境，吸引村民建成健康生活习惯，提高村民幸福感、获得感。健身步道建成后，会成为吸引游客的一个景点，能够有力带动村旅游业发展。(项目惠及384户1037人，其中：脱贫户24户72人，监测户5户22人)</t>
  </si>
  <si>
    <t>伊拉湖镇布尔加依村民宿建设项目</t>
  </si>
  <si>
    <t>计划围绕布尔加依村坎儿井、储水池、民族团结广场等地建设6套民宿。一套房屋装修费为3万元。项目总投资18万元。</t>
  </si>
  <si>
    <t>该项目通过精确控制水肥共给，降低农业灌溉对地下水的过度开采。同时，科学的灌溉方式还有助于减少化肥和农药的使用，从而降低农业污染，保护农村生态环境；提高农作物产量和质量，给农民带来更高的经济效益。此外，由于水资源得到有效利用，农民在农业生产中投入成本也相应降低，进一步增加农民收益。涉及29户94人农户受益（其中，脱贫户25户76人、监测户4户18人）</t>
  </si>
  <si>
    <t>伊拉湖镇布尔加依村停车场建设项目</t>
  </si>
  <si>
    <t>计划为布尔加依村1小队（进村路口左边）位置，建设2000平方米（100米×20米）大小的停车场。底层使用水泥混凝土厚约为5-6CM，上层用六边形花砖，合计每平方130元；用彩钢做遮阳棚，每平方120元，合计250元/平方米，项目总投资50万元。</t>
  </si>
  <si>
    <t>50万元</t>
  </si>
  <si>
    <t>该项目建成后，有效改善前来旅游及群众的停车困难问题，改善布尔加依村发展旅游基础设施，提高吸引力。通过发展旅游，有效带动村第三产业发展，提高村民经济收入，改善生活条件。(项目惠及384户1037人，其中：脱贫户24户72人，监测户5户22人)</t>
  </si>
  <si>
    <t>伊拉湖镇布尔加依村露营基地建设项目</t>
  </si>
  <si>
    <t>计划为布尔加衣村村3小队往克尔碱方向路边建设露营基地。为6600平方米（约10亩）地铺草，合计投资54万元，并在其中修建露营栈道，合计投资10万元;采购露营设备20套，合计投资2万元，项目总投资66万元。</t>
  </si>
  <si>
    <t>66万元</t>
  </si>
  <si>
    <t>该项目建成后，解决露营爱好者需求，能够提高布尔加依村旅游吸引力。通过发展旅游，有效带动村第三产业发展，提高村民经济收入，改善生活条件。(项目惠及384户1037人，其中：脱贫户24户72人，监测户5户22人)</t>
  </si>
  <si>
    <t>伊拉湖镇布尔加依村铲车采购项目</t>
  </si>
  <si>
    <t>计划为布尔加依村采购1辆纯电动铲车（含铲车配套机械臂），项目投资50万元。</t>
  </si>
  <si>
    <t>该项目建成后，通过把铲车向企业租赁等方式，有效提高村集体经济收入；在风灾火灾等关键时期，使用铲车能够保障群众生命财产安全。(项目惠及384户1037人，其中：脱贫户24户72人，监测户5户22人)</t>
  </si>
  <si>
    <t>伊拉湖镇康克村防渗渠项目</t>
  </si>
  <si>
    <t>计划新建7公里流量为0.2m³/s至0.4m³/s的U型板结构防渗渠（根据地形实际情况，以设计为准），项目工程款约231万元、其他费约15万元。该项目总投246万元。</t>
  </si>
  <si>
    <t>一是通过修建渠道，能够实现水资源的合理调用，满足本村1200余亩农田的灌溉需求，防止水资源供给不足而影响农业生产，以保障农作物的良好生长环境。二是防止水渠渗漏，减少水流失，将水源不断地输送到田间地头，提高灌溉效益同时节约水资源。三是项目实施过程中农户参与劳动，提高劳务收入，为群众稳步增收奠定坚实的基础。(项目惠及393户1003人其中：脱贫户10户20人)</t>
  </si>
  <si>
    <t>计划新建8公里流量为0.2m³/s至0.4m³/s的U型板结构防渗渠（根据地形实际情况，以设计为准），计划投资约280万元、其他费约30万元；总投资约310万元。</t>
  </si>
  <si>
    <t>伊拉湖镇古勒巴格村防渗渠项目</t>
  </si>
  <si>
    <t>防渗渠设施</t>
  </si>
  <si>
    <t>计划在伊拉湖镇古勒巴格村新建6公里流量为0.2m³/s至0.4m³/s的防渗渠，投资约210万元，其他费约29万元。总投资239万元。</t>
  </si>
  <si>
    <t>项目实施后，一是可减少常规能源消耗。可以避免浪费水资源，有效改善700亩农田灌溉条件，保障项目区的农业可持续发展要求。二是可吸纳辖区富余劳动力家门口就业，从而拓宽群众就业、可以明显提高农户经济收入；三是改善农村供水设施的老化情况，延长设施的使用寿命，确保本村村民土地的浇水安全。（项目惠及农户646户2059人，其中：脱贫户35户94人、监测户4户15人）。</t>
  </si>
  <si>
    <t>伊拉湖镇郭若村防渗渠建设项目</t>
  </si>
  <si>
    <t>计划在伊拉湖镇郭若村1、2、5小队新建5公里的防渗渠，流量为0.2m³/s至0.4m³/s，投资约175万元，其他费约20万元。总投资195万元。</t>
  </si>
  <si>
    <t>一是通过修建渠道，能够实现水资源的合理调用，满足本村农田的灌溉需求，防止水资源供给不足而影响农业生产，以保障农作物的良好生长环境。二是防止水渠渗漏，减少水流失，将水源不断地输送到田间地头，提高灌溉效益同时节约水资源。三是项目实施过程中农户参与劳动，提高劳务收入，为群众稳步增收奠定坚实的基础。(项目惠及136户435人.其中：脱贫户128户366人，监测户18户69人)</t>
  </si>
  <si>
    <t>伊拉湖镇安西村防渗渠项目</t>
  </si>
  <si>
    <t>计划新建16.9公里流量为0.2m³/s至0.4m³/s的U型板结构防渗渠507万。3公里流量为0.4m³/s至0.4m³/sU型板结构防渗渠，150万。（根据地形实际情况，以设计为准），计划投资预算657万元。</t>
  </si>
  <si>
    <t>一是通过修建渠道，能够实现水资源的合理调用，满足本村2000余亩农田的灌溉需求，防止水资源供给不足而影响农业生产，以保障农作物的良好生长环境。二是防止水渠渗漏，减少水流失，节约用水时间，提高灌溉效益同时节约水资源。三是项目实施过程中本村农户参与劳动，提高劳务收入，为群众稳步增收奠定坚实的基础。</t>
  </si>
  <si>
    <t>河道维修</t>
  </si>
  <si>
    <t>计划维修7公里流量为0.5m³/s至0.4m³/s的防渗渠需要清理，计划投资预算140万元。</t>
  </si>
  <si>
    <t>一是改变用水习惯，将长期使用机电井水改为大河水浇灌，以应对大河水量较大和泥沙较多的情况。二是通过维修渠道，对老渠道进行清理和维护，防止水资源供给不足而影响农业生产，以保障农作物的良好生长环境。三是减少渠道的水资源损失，确保将大河水不断地输送到田间地头。</t>
  </si>
  <si>
    <t>计划在2小队修建长约18.3公里，流量为0.2m³/s-0.4m³/s的U型板结构防渗渠（根据地形实际情况，以设计为准）。需投资约640.5万元，其他费约32万元，总投资约672.5万元。</t>
  </si>
  <si>
    <t>项目实施后将进一步改善农田的灌溉条件，一是加强农田水利渠道工程建设能更好地促进农业发展，保障农业持续稳定发展。实现水资源的有效分配，使农田的水分状况得到全面改善和调节，达到增产增效的目的。二是通过修建渠道，能够实现水资源的合理调用，满足本村的灌溉需求，防止水资源供给不足而影响农业生产，以保障农作物的良好生长环境，三是防止水渠渗漏，减少水流失，将水源不断地输送到田间地头，提高灌溉效益同时节约水资源。</t>
  </si>
  <si>
    <t>伊拉湖镇布尔加依村防渗渠项目</t>
  </si>
  <si>
    <t>计划在布尔加依村1小队、2小队修建长约5.5公里，流量为0.2m³/s-0.4m³/s的U型板结构防渗渠（根据地形实际情况，以设计为准）。需投资约192.5万元，其他费约20万元，总投资约212.5万元。</t>
  </si>
  <si>
    <t>该项目通过精确控制水肥共给，降低农业灌溉对地下水的过度开采。同时，科学的灌溉方式还有助于减少化肥和农药的使用，从而降低农业污染，保护农村生态环境；提高农作物产量和质量，给农民带来更高的经济效益。此外，由于水资源得到有效利用，农民在农业生产中投入成本也相应降低，进一步增加农民收益。涉及29户94人农户受益（其中，脱贫户24户72人、监测户5户22人）</t>
  </si>
  <si>
    <t>伊拉湖镇辖区2688.01亩红枣进行五次飞防，总计资金18.81607万元。</t>
  </si>
  <si>
    <t>通过该项目的实施，将确保伊拉湖镇特色林果业产业生产安全，不仅对实现托克逊县红枣健康协调发展关系重大，而且对农民脱贫致富，促进生态旅游和区域地方经济发展具有较大地社会效益。提高果品质量，促进农民增收。可减少化学农药使用量，将改善环境和提高产品质量，保障红枣产业的健康发展,实现经济、社会和环境效益同步增长。项目建设惠及农户430户1404人（其中脱贫户、监测户32户94人）.</t>
  </si>
  <si>
    <t>计划为263户有意愿在2025年种植的约950亩哈密瓜进行补助（最终补助亩数以实际发生量为准），每亩补助410元，计约38.95万元。资金主要用于购买种子、化肥、塑料薄膜及浇水等。（康克村3户12亩、伊拉湖村11户58.5亩、古勒巴格村13户60亩、郭若村109户403亩、依提帕克村63户202.8亩、安西村51户155.7亩，阿克塔格村13户57亩）。</t>
  </si>
  <si>
    <t>伊拉湖镇公益性岗位补助项目</t>
  </si>
  <si>
    <t>计划为伊拉湖镇67户脱贫户、15户监测对象设立82个公益性岗位，为其提供就业机会，每月补助1540元，共7个月，共计88.396万元。（最终补助户数以实际发生量为准）</t>
  </si>
  <si>
    <t>通过设置公益性岗位，为脱贫户和监测对象提供就业机会，解决困难群众就业难的问题，拓宽脱贫户和监测对象收入来源，提高82户脱贫户及监测对象家庭收入，提升生活质量。项目惠及82户（其中脱贫户67、监测对象15户）。</t>
  </si>
  <si>
    <t>伊拉湖镇枣树修剪补助项目</t>
  </si>
  <si>
    <t>计划为伊拉湖镇8户脱贫户48.5亩枣树修剪进行补助，每亩补助110元，项目总投资约0.5335万元。（最终补助亩数以实际发生量为准）</t>
  </si>
  <si>
    <t>通过实施修剪补助项目，一是促进红枣树健康生长，提高果实产量。二是提高红枣产量和品质，增加农民的经济收入。三是通过补助，鼓励农民学习和掌握红枣树修剪技术，提高整体修剪水平。项目惠及8户脱贫户。</t>
  </si>
  <si>
    <t>伊拉湖镇杏树修剪补助项目</t>
  </si>
  <si>
    <t>计划为伊拉湖镇20户脱贫户、3户监测对象共计102.5亩杏树修剪进行补助，每亩补助85元，项目总投资约0.87125万元。（最终补助亩数以实际发生量为准）</t>
  </si>
  <si>
    <t>通过实施修剪补助项目，一是促进红枣树健康生长，提高果实产量。二是提高红枣产量和品质，增加农民的经济收入。三是通过补助，鼓励农民学习和掌握红枣树修剪技术，提高整体修剪水平。项目惠及23户，（其中：脱贫户20户，监测对象3户)。</t>
  </si>
  <si>
    <t>伊拉湖镇自主创业补助项目</t>
  </si>
  <si>
    <t>计划为伊拉湖镇13户自主从事经营活动的脱贫户、监测对象进行补助（最终补助以实际发生量为准），按经营面积在20平方米（含)以上并经营至少6个月的补助1800元/户；共计2.34万元。</t>
  </si>
  <si>
    <t>通过自主创业补助项目，一是激发社会创业热情，促进创业创新，支持创业者顺利创业并推动经济增长和就业增加。二是带动当地相关产业的发展，促进产业升级和经济转型。三是创造就业机会，减轻社会就业压力，促进社会稳定。项目惠及13户（其中：脱贫户12户，监测对象1户）。</t>
  </si>
  <si>
    <t>伊拉湖镇交通费补助项目</t>
  </si>
  <si>
    <t>为鼓励有能力的人员外出务工，提高收入，对15名外出务工就业3个月以上的人员进行一次性交通补助（最终补助以实际发生量为准）。其中，疆内跨地州市务工6名人员每人补助不超过1000元、地区内跨县务工9名每人补助150元。项目总投资0.7350万元。（疆外、疆内跨地州市（含兵团）按照往返硬卧火车票下铺的标准给予一次性补贴）。</t>
  </si>
  <si>
    <t>一是项目实施覆盖伊拉湖镇脱贫户14户、监测对象1户。二是创业补贴对于初期创业资金不足的创业者有很大的帮助，能鼓励更多有能力、有想法的脱贫户及监测对象人创业，进而促进社会的发展，改善人民的生活。三是提供政策支持，包括税收优惠、场地租赁优惠等，降低创业成本。四是提高创业成功率，有了资金和政策的支持，创业者的成功率会提高，有助于市场的发展和社会的稳定。五是推动经济发展，创业补贴可以直接促进经济的发展，为社会创造更多的就业机会。</t>
  </si>
  <si>
    <t>伊拉湖镇特色经济作物补助项目</t>
  </si>
  <si>
    <t>计划为94户有意愿在2025年种植的1246亩孜然、39亩红薯进行补助（最终补助亩数以实际发生量为准），每亩补助500元，计64.25万元。资金主要用于购买种子、化肥、塑料薄膜及浇水等。（其88户种植孜然1246亩、6户种植红薯39亩），</t>
  </si>
  <si>
    <t>一是项目的实施能够促进本地特色产业的发展，带动脱贫群众增收。二是提升脱贫群众发展生产的积极性，为脱贫群众稳步增收奠定坚实的基础。项目惠及94户655人其中：脱贫户88户，监测户16户。</t>
  </si>
  <si>
    <t>伊拉湖镇饲草作物补助项目</t>
  </si>
  <si>
    <t>计划为222户有意愿在2025年种植的336.3亩红高粱、1732.2亩白高粱，13.5亩苜蓿，371亩玉米进行补助（最终补助亩数以实际发生量为准），每亩补助500元，计122.65万元。资金主要用于购买种子、化肥、塑料薄膜及浇水等。（其中18户种植红高粱336.6亩、327户种植白高粱1732.2亩，4户种植苜蓿13.5亩，45户种植玉米371亩）</t>
  </si>
  <si>
    <t>一是项目的实施能够促进本地特色产业的发展，带动脱贫群众增收。二是提升脱贫群众发展生产的积极性，为脱贫群众稳步增收奠定坚实的基础。项目惠及222户，其中：脱贫户196户，监测户16户。</t>
  </si>
  <si>
    <t>伊拉湖镇特色林果类作物补助项目</t>
  </si>
  <si>
    <t>计划为96户有意愿在2025年种植的222亩杏子、144.2亩红枣，75.4亩葡萄进行补助（最终补助亩数以实际发生量为准），每亩补助600元，计26.496万元。资金主要用于购买种子、化肥、塑料薄膜及浇水等。（其中44户种植杏子222亩、28户种植红枣144.2亩，24户种植葡萄75.4亩）</t>
  </si>
  <si>
    <t>一是项目的实施能够促进本地特色产业的发展，带动脱贫群众增收。二是提升脱贫群众发展生产的积极性，为脱贫群众稳步增收奠定坚实的基础。项目惠及96户，其中：脱贫户83户，监测户13户。</t>
  </si>
  <si>
    <t>伊拉湖镇母牛养殖补助项目</t>
  </si>
  <si>
    <t>养殖业发展</t>
  </si>
  <si>
    <r>
      <rPr>
        <sz val="12"/>
        <rFont val="宋体"/>
        <charset val="134"/>
      </rPr>
      <t>计划为伊拉湖镇母牛养殖户</t>
    </r>
    <r>
      <rPr>
        <sz val="12"/>
        <color rgb="FFFF0000"/>
        <rFont val="宋体"/>
        <charset val="134"/>
      </rPr>
      <t>113户</t>
    </r>
    <r>
      <rPr>
        <sz val="12"/>
        <rFont val="宋体"/>
        <charset val="134"/>
      </rPr>
      <t>，养殖母牛300头，每头母牛补助3000元，小计90万元，共计90万元。（最终补助头数以实际发生量为准）</t>
    </r>
  </si>
  <si>
    <r>
      <rPr>
        <sz val="12"/>
        <rFont val="宋体"/>
        <charset val="134"/>
      </rPr>
      <t>该项目的建设能够促进乡镇养殖业的发展，提高农民经济收入，改善农村产业结构，养殖户能够合理有效的使用补助资金，实现养殖业的高效增长。</t>
    </r>
    <r>
      <rPr>
        <sz val="12"/>
        <color rgb="FFFF0000"/>
        <rFont val="宋体"/>
        <charset val="134"/>
      </rPr>
      <t>项目惠及113户，其中：脱贫户102户，监测户11户。</t>
    </r>
  </si>
  <si>
    <t>伊拉湖镇黑羊养殖补助项目</t>
  </si>
  <si>
    <t>计划为伊拉湖镇黑羊养殖户151户，养殖母羊1058只，每只母羊补助300元，小计31.74万元；养殖公羊1000只，每只公羊补助250元，小计25万元。项目约投资56.74万元。（最终补助头数以实际发生量为准）</t>
  </si>
  <si>
    <t>该项目的建设能够促进乡镇养殖业的发展，提高农民经济收入，改善农村产业结构，养殖户能够合理有效的使用补助资金，实现养殖业的高效增长。项目惠及151户，其中：脱贫户136户，监测户15户。</t>
  </si>
  <si>
    <t>克尔碱镇克尔碱村防洪坝建设项目</t>
  </si>
  <si>
    <t>乡村基础设施建设</t>
  </si>
  <si>
    <t>计划为克尔碱村北侧怪石林方向水系图东侧克尔碱沟河道修建防洪坝约500米。</t>
  </si>
  <si>
    <t>克尔碱镇人民政府</t>
  </si>
  <si>
    <t>依再提古丽·艾米都力</t>
  </si>
  <si>
    <t>克尔碱村有530户1194人；其中：脱贫户30户68人，监测对象4户12人），耕地面积有，2663亩，防护林460亩，项目建成后，可以解决耕地、防护林浇水难问题同时克尔碱村防洪工作的必要措施</t>
  </si>
  <si>
    <t>克尔碱镇克尔碱村小广场建设项目</t>
  </si>
  <si>
    <t>文体设施建设</t>
  </si>
  <si>
    <t>计划克尔碱村一小队养殖小区上面空地新建小型文化健身广场1个，面积约500平米，配套路灯、长椅、健身设施设备等。</t>
  </si>
  <si>
    <t>一是群众的文艺，娱乐需求二是加大群众的业余时间宣传党的好政策，三是加强全民健康素质</t>
  </si>
  <si>
    <t>计划在克尔碱村东侧草地新建大门、围栏、简易停车场、木栈道、游客中心（集成房屋）、公厕（配套上下水、化粪池），音乐灯光舞台及背景墙、观光小木屋、厨卫设施；规划动物观赏区、植物观赏区、露营区、烧烤区、花卉、林木景观长廊、文化景观，购置户外拓展器具、水电管网及其他附属设施等。</t>
  </si>
  <si>
    <t>一是通过改善旅游基础，丰富各种资源项目，提升旅游公共服务能力，促进本地旅游业向好发展。二是可带动农牧民发展农家乐，提高农牧民收入。（项目惠及克尔碱村530户1194人，其中：脱贫户30户68人 监测对象4户12人）。</t>
  </si>
  <si>
    <t>计划在克尔碱村修建3公里流量为（0.2m³/s-0.4m³/s）的U型板结构防渗渠（根据地形实际情况，以设计为准）。</t>
  </si>
  <si>
    <t>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三是项目实施过程中农户参与劳动，提高劳务收入，为群众稳步增收奠定坚实的基础。（项目惠及克尔碱村530户1194人；其中：脱贫户30户68人，监测对象4户12人，浇灌田地760亩）</t>
  </si>
  <si>
    <t>TKX0291</t>
  </si>
  <si>
    <t>计划在克尔碱村硬化长2公里、宽度6米的巷道，包含涵管、标识牌等设施。</t>
  </si>
  <si>
    <t>一是能够进一步加快克尔碱村人居环境改善，改善村庄面貌，使全村农户受益，提升群众幸福感、满意度。二是加快村级基础设施建设，提高行政综合治理服务能力，为农户出行和农业生产带来便利，在项目的实施过程中，可以带动村民参与劳动，从而提高村民经济收入。(项目惠及克尔碱村530户1194人；其中：脱贫户30户68人，监测对象4户12人）。</t>
  </si>
  <si>
    <t>TKX0292</t>
  </si>
  <si>
    <t>在克尔碱村驿站小区建设1套50㎥/D一体化污水处理系统、排水管网、设备间，安装配套电力设施系统。</t>
  </si>
  <si>
    <t>TKX0293</t>
  </si>
  <si>
    <t>克尔碱镇产业发展规划项目</t>
  </si>
  <si>
    <t>产业规划（含修编）补助</t>
  </si>
  <si>
    <t>为克尔碱镇和各行政村编制产业发展规划。</t>
  </si>
  <si>
    <t>保障克尔碱镇和各村未来15年经济社会发展发展和各类用地合理使用，为乡村振兴提供规划保障。项目实施后可带动周边群众发展农业生产的信心和积极性，整合克尔碱镇辖区内旅游资源的开发利用，协调好前期国土规划及现有国土需求之间的矛盾。激发群众内生动力，实现稳定增收。项目惠及克尔碱村530户1194人其中脱贫户20户62人 监测对象3户11人，英阿瓦提村265户663人其中脱贫户39户121人 监测对象2户6人，通沟村149户413人，脱贫户17户62人</t>
  </si>
  <si>
    <t>TKX0294</t>
  </si>
  <si>
    <t>特色产业打造项目</t>
  </si>
  <si>
    <t>克尔碱镇克尔碱村</t>
  </si>
  <si>
    <t>评选3家实力强、品质好、知名度高的馕合作社，制作馕宣传册、宣传片，投放到电商平台、短视频平台，在托克逊县大型超市、农贸市场设置克尔碱镇馕专柜（展销台），购置灯箱，印制馕包装箱1.5万个，对克尔碱镇馕品牌进行宣传推广。</t>
  </si>
  <si>
    <t>通过项目实施营造一村一品计划，打造乡村特色品牌，促进乡村经济持续向上、向好，有效提升农村经济发展。</t>
  </si>
  <si>
    <t>TKX0295</t>
  </si>
  <si>
    <t>维修和加固克尔碱村旧桥桥面、桥墩、加装护栏等，桥梁长度约16米。</t>
  </si>
  <si>
    <t>为群众提供安全、可靠的桥梁，方便群众出现，进一步改善乡村基础设施建设，改善农村人居环境和群众生产生活环境。</t>
  </si>
  <si>
    <t>TKX0296</t>
  </si>
  <si>
    <t>克尔碱镇克尔碱村基础设施改造项目</t>
  </si>
  <si>
    <t>克尔碱村绿化带修整硬化约2000米；渠道修整硬化580米；道路加宽约370米，敷设绿化管网约2.4公里、安装阀门、检查井等设施。</t>
  </si>
  <si>
    <t>通过该项目的实施，进一步完善克尔碱村基础设施条件，提高提升群众居住环境，为群众绿化、种植和出行条件的进行改善，进一步增强群众满意度和幸福感。</t>
  </si>
  <si>
    <t>TKX0297</t>
  </si>
  <si>
    <t>克尔碱镇饲草种植补助项目</t>
  </si>
  <si>
    <t>英阿瓦提村、克尔碱村、通沟村</t>
  </si>
  <si>
    <t>计划对50户脱贫户、1户监测户种植饲草（白高梁142.8亩、苜蓿99.5亩、小麦109亩）进行补助，共补助351.3亩，每亩补助500元，项目总投资17.565万元。（具体数据以项目实施时实际情况为准）</t>
  </si>
  <si>
    <t>一是项目实施覆盖克尔碱镇英阿瓦提村和克尔碱村50户脱贫户、1户监测户。二是增加收入，提高生活水平。三是促进产业发展，鼓励脱贫户和监测户扩大种植面积，提高种植技术，推动克尔碱镇高粱产业的规模化、标准化发展。四是增强脱贫户和监测户种植信心，通过项目实施，让脱贫户和监测户感受到政府的关怀和支持，增加他们种植饲草的积极性。</t>
  </si>
  <si>
    <t>TKX0298</t>
  </si>
  <si>
    <t>克尔碱镇特色林果种植补助项目</t>
  </si>
  <si>
    <t>计划对28户脱贫户和3户监测户种植特色林果（杏子161.4亩、核桃19亩、葡萄12.4）进行补助，共补助192.8亩，每亩补助600元。项目总投资 11.568万元。（具体林果亩数以项目实施时实际情况为准）</t>
  </si>
  <si>
    <t>一是项目实施覆盖各行政村28户脱贫户、3户监测户。二是增加脱贫户和监测户收入，提高生活水平。三是促进产业发展，鼓励脱贫户和监测户扩大特色林果业种植面积，提高种植技术，推动克尔碱镇特色林果产业的规模化、标准化发展。四是通过项目实施，让脱贫户和监测户感受到政府的关怀和支持，促进群众种植特色林果产业的积极性。</t>
  </si>
  <si>
    <t>TKX0299</t>
  </si>
  <si>
    <t>克尔碱镇养殖（牛）补助项目</t>
  </si>
  <si>
    <t>计划为38户脱贫户和监测户养殖牛进行补助，共补助197头牛，项目总投资约66.7万元。（具体养殖数以项目实施时实际情况为准）</t>
  </si>
  <si>
    <t>一是该项目惠及脱贫户36户，监测户2户。二是带动克尔碱镇辖区内更多脱贫户和监测户参与养殖业，提高脱贫户和监测户收入水平和生活质量。三是通过为养殖户提供补助，可以激发脱贫户和监测户扩大养殖规模的信心，提高养殖技术，从而增加养殖业的整体效益。四是促进当地养殖业发展，为乡村振兴打下坚实基础。</t>
  </si>
  <si>
    <t>TKX0300</t>
  </si>
  <si>
    <t>克尔碱镇养殖（羊）补助项目</t>
  </si>
  <si>
    <t>计划为47户脱贫户和监测户养殖羊进行补助，共补助532只羊。项目总投资约19.13万元。（具体养殖数以项目实施时实际情况为准）。</t>
  </si>
  <si>
    <t>一是该项目惠及脱贫户44户，监测户3户。二是带动克尔碱镇辖区内更多脱贫户和监测户参与养殖业，提高脱贫户和监测户收入水平和生活质量。三是通过为养殖户提供补助，可以激发脱贫户和监测户扩大养殖规模，提高养殖技术，从而增加养殖业的整体效益。四是促进当地养殖业发展，为乡村振兴打下坚实基础。</t>
  </si>
  <si>
    <t>TKX0301</t>
  </si>
  <si>
    <t>克尔碱镇自主创业补助项目</t>
  </si>
  <si>
    <t>就业创业</t>
  </si>
  <si>
    <t>对辖区脱贫户生产经营面积20平方米以上，正常经营6个月以上的3户，以一次性补助3000元的标准给予补助0.9万元；（具体数据以项目实施时实际情况为准）</t>
  </si>
  <si>
    <t>该项目的建设能够鼓励有能力和意愿的脱贫人口及监测对象从事自主创业，提高家庭收入，改善生活质量。项目惠及3户脱贫户。</t>
  </si>
  <si>
    <t>TKX0302</t>
  </si>
  <si>
    <t>克尔碱镇英阿瓦提村林果提升改造项目</t>
  </si>
  <si>
    <t>特色林果提升改造或基地建设</t>
  </si>
  <si>
    <t>计划为英阿瓦提村1000亩杏园整形修剪，产品改造，提质增效，每亩85元，共计8.5万元。</t>
  </si>
  <si>
    <t>项目建成后可以为增加群众收入，提升农民对农业生产发展的自信心和幸福感，同时可带动5名脱贫户人员就业（嫁接），解决脱贫户就业难的问题。(项目惠及英阿瓦提村265户663人；其中脱贫户39户121人，监测对象2户6人）</t>
  </si>
  <si>
    <t>TKX0303</t>
  </si>
  <si>
    <t>克尔碱镇英阿瓦提村圈舍改造加固项目</t>
  </si>
  <si>
    <t>畜牧产业发展项目</t>
  </si>
  <si>
    <t>计划为英阿瓦提村原有的养殖圈舍提升改造，圈舍的围栏、食槽、饮水、棚顶、围墙等设施改造加固，每户1000元。</t>
  </si>
  <si>
    <t>项目建成后提升农民群众的圈舍环境，全面提升畜牧养殖规模化和产业水平，推动畜牧业持续壮大发展。(项目惠及英阿瓦提村265户663人；其中脱贫户39户121人，监测对象2户6人）</t>
  </si>
  <si>
    <t>TKX0304</t>
  </si>
  <si>
    <t>克尔碱镇英阿瓦提村牛羊品种优化项目</t>
  </si>
  <si>
    <t>计划为英阿瓦提村良种能繁母畜养殖，引进良种母畜，优化品种，提高产能，（自繁良种母畜，每头母牛3000元，每只母羊300元。</t>
  </si>
  <si>
    <t>牛20，羊50</t>
  </si>
  <si>
    <t>项目建成后提升的农民群众对畜牧养殖发展的自信心和幸福感，推动畜牧业持续壮大发展。(项目惠及英阿瓦提村265户663人；其中脱贫户39户121人，监测对象2户6人）</t>
  </si>
  <si>
    <t>TKX0305</t>
  </si>
  <si>
    <t>克尔碱镇英阿瓦提村小额贷款贴息项目</t>
  </si>
  <si>
    <t>计划为英阿瓦提村用于外出就业难、善于发展种植、养殖等庭院经济的脱贫户监测户，给予不超过5万元的小额贷贴息补助，保障脱贫户、监测户、低保户群体稳定增收。</t>
  </si>
  <si>
    <t>41户</t>
  </si>
  <si>
    <t>项目建成后保障脱贫户、监测户、低保户群体稳定增收。(项目惠及英阿瓦提村脱贫户39户121人，监测对象2户6人）</t>
  </si>
  <si>
    <t>TKX0306</t>
  </si>
  <si>
    <t>支持公益性岗位补助</t>
  </si>
  <si>
    <t>计划提供16个公益性岗位，从事保洁、道路维护，每月1540元，共计12个月。</t>
  </si>
  <si>
    <t>TKX0307</t>
  </si>
  <si>
    <t>克尔碱镇照明设施维护项目</t>
  </si>
  <si>
    <t>计划为各村村庄内现有损坏路灯进行维修或更换，准备维修或更换170盏路灯。</t>
  </si>
  <si>
    <t>项目建成后对现有路灯不能正常使用的进行维修或更换，为促进夜间经济发展，方便农户出行奠定基础。</t>
  </si>
  <si>
    <t>TKX0308</t>
  </si>
  <si>
    <t>克尔碱镇英阿瓦提村花生补助项目</t>
  </si>
  <si>
    <t>计划为英阿瓦提村100亩花生种植户进行补贴，每亩补助500元，共计5万元。</t>
  </si>
  <si>
    <t>项目建成后可提高群众收入，鼓励打造花生园计划，并能扩宽农民增收渠道。(项目惠及英阿瓦提村265户663人；其中脱贫户39户121人，监测对象2户6人）</t>
  </si>
  <si>
    <t>TKX0309</t>
  </si>
  <si>
    <t>克尔碱镇英阿瓦提农村饮水安全巩固项目</t>
  </si>
  <si>
    <t>农村饮水安全巩固提升项目</t>
  </si>
  <si>
    <t>计划为英阿瓦提村3个巷道1200米供水管网进行新建或改造，改造到户。</t>
  </si>
  <si>
    <t>项目建成后农民群众可保障村民正常饮水问题，完善村民基础设施条件。(项目惠及英阿瓦提村15户27人）</t>
  </si>
  <si>
    <t>TKX0310</t>
  </si>
  <si>
    <t>计划为通沟村采购装配式民宿10套，新建配套水电管网、步道、化粪池、灯、附属房（集成房）等。</t>
  </si>
  <si>
    <t>一是项目建成后，克尔碱旅游将实现由一日游向多日游转变，预计年接待游客5000人，可实现收入10万元。二是将通沟村打造成为面向全市、全县的康养旅游村，激活托克逊全域旅游末端节点，带动旅游、文化、康养、商贸、餐饮、地产等行业的发展。三是增加村集体收入。（项目惠及149户411人，其中：脱贫户17户61人）</t>
  </si>
  <si>
    <t>TKX0311</t>
  </si>
  <si>
    <t>计划在通沟村1组新建11.5公里流量为（0.2m³/s-0.4m³/s）的U型板结构防渗渠（根据地形实际情况，以设计为准）。</t>
  </si>
  <si>
    <t>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惠及1组74户220人耕地618.9亩。三是项目实施过程中农户参与劳动，提高劳务收入，为群众稳步增收奠定坚实的基础。（项目惠及74户220人，其中：脱贫户9户）</t>
  </si>
  <si>
    <t>TKX0312</t>
  </si>
  <si>
    <t>在通沟村1组建设1套50㎥/D一体化污水处理系统、排水管网、设备间等；安装配套电力设施系统。采购吸粪车1辆。</t>
  </si>
  <si>
    <t>TKX0313</t>
  </si>
  <si>
    <t>计划在通沟村硬化路面约1公里、加宽路面约1.4公里、修整道路约1.8公里、修建涵管、安装安全标识等；新建公共厕所1座（10坑位）、修建化粪池1座（100立方米）、修建临时停车场约5万平方米、安装护栏约4800米、采购长椅100把、路灯60盏、铺设彩砖约3000平方米、安装绿化喷淋设施、水电管网设施等。</t>
  </si>
  <si>
    <t>TKX0314</t>
  </si>
  <si>
    <t>在克尔碱镇通沟村一组新建篮球场一个，购买篮球框架及附属设施等。</t>
  </si>
  <si>
    <t>该项目建成后，将改善村内人居环境情况及村民娱乐基础设施建设短板问题，加快美丽乡村建设和人居环境整治进度。进一步提高村民的幸福感。（项目惠及通沟村2组75户191人，其中：脱贫户8户）</t>
  </si>
  <si>
    <t>TKX0315</t>
  </si>
  <si>
    <t>克尔碱镇通沟村马产品加工项目</t>
  </si>
  <si>
    <t>加工设施</t>
  </si>
  <si>
    <t>改造村委会闲置房屋，建设马产品加工厂，包括灌装间、熏制间、真空压缩间、保鲜仓库等。对房屋墙面、水电路、地面等进行改造；采购加工生产设备、冷库设备、销售柜台、餐厅用具及其他办公设备并安装。</t>
  </si>
  <si>
    <t>村集体经济收入增加，村民作为村集体经济组织成员，按股份分红；按照“合作社+基地+牧民”模式，带动农户重点发展肉马养殖，并提供稳定就业岗位。</t>
  </si>
  <si>
    <t>TKX0316</t>
  </si>
  <si>
    <t>修建长3.6公里（单侧1.8公里）、宽3米的人行道，共需资金约270万元；项目其他费约20万元；项目总资金约290万元。（南疆方向，人行道）</t>
  </si>
  <si>
    <t>库米什镇人民政府</t>
  </si>
  <si>
    <t>吾买尔·艾合买提</t>
  </si>
  <si>
    <t>一是通过项目的实施能够改善柯尔克孜铁米村辖区农户的人居环境；二是在项目实施过程中安排本地群众务工，提高收入。三是通过改善人居环境，打造特色街道。受益群众197户526人，其中脱贫户4户8人。</t>
  </si>
  <si>
    <t>TKX0317</t>
  </si>
  <si>
    <t>修建长2公里、宽3米的人行道，共需资金约150万元；项目其他费约15万元；项目总资金约165万元。（托克逊方向）</t>
  </si>
  <si>
    <t>TKX0318</t>
  </si>
  <si>
    <t>修建长1.6公里、宽3米的人行道，共需资金约120万元；项目其他费约15万元；项目总资金约135万元。（托克逊方向）</t>
  </si>
  <si>
    <t>TKX0319</t>
  </si>
  <si>
    <t>计划在库米什镇工业园区修建长3公里、宽度6米的沥青道路，共需资金约450万元，项目其他费约45万元。项目总投资约495万元。</t>
  </si>
  <si>
    <t>一是沥青路面具有较高的安全性能，可以降低交通事故的风险，提高道路通行能力，缓解交通拥堵。同时，沥青路面还可以提高行车的舒适性和稳定性。二是沥青路面可以减少工业产区运输工业用品时受到的颠簸和震动，提产品质量，从而增加收入。益群众达197户526人，其中脱贫户4户8人。三是项目建设过程中吸纳本地劳动力务工，提高收入。</t>
  </si>
  <si>
    <t>TKX0320</t>
  </si>
  <si>
    <t>库米什镇柯尔克孜铁米村人居环境整治项目（四期）</t>
  </si>
  <si>
    <t>修建长约3.6公里、宽2.5米的人行道及配套设施，共需资金约425万元，项目其他费约25万元；项目总资金约450万元。</t>
  </si>
  <si>
    <t>一是改善人居环境，提高群众获得感、幸福感、安全感。二是项目建成后能够进一步加快柯尔克孜铁米村基础设施建设，提高行政综合治理服务能力，为农户出行和农业生产带来便利。三是在项目的实施过程中，可以带动村民参与劳动，从而提高村民经济收入。项目覆盖197户526人，其中脱贫户4户8人。</t>
  </si>
  <si>
    <t>TKX0321</t>
  </si>
  <si>
    <t>计划购买国产残膜回收设备2套（拖拉机+残膜回收机），拖拉机使用东风2004拖拉机，价格约32万元，残膜回收机使用汉森机械4JMLQ-210A，每台价格约22万元，2套共需资金约108万元。</t>
  </si>
  <si>
    <t>该项目直接受益群众达16户34人及120户种植大户。本村有近6万亩棉花地，该设备采购后，成立农机合作社，有效解决本村残膜回收问题，提升残膜回收效率，改善种植环境。预计每年增加村集体收入约10万元。</t>
  </si>
  <si>
    <t>TKX0322</t>
  </si>
  <si>
    <t>计划购买国产残膜回收设备1套（拖拉机+残膜回收机），拖拉机使用东风2004拖拉机价格约32万元，残膜回收机使用汉森机械4JMLQ-210A，每台价格约22万元。共需资金约54万元。</t>
  </si>
  <si>
    <t>本村有近6万亩棉花地，该设备采购后，成立农机合作社有效解决本村残膜回收问题，提升残膜回收效率，改善种植环境，预计每年增加村集体收入约5万元。直接受益群众达197户526人及14户种植大户。</t>
  </si>
  <si>
    <t>TKX0323</t>
  </si>
  <si>
    <t>TKX0324</t>
  </si>
  <si>
    <t>TKX0325</t>
  </si>
  <si>
    <t>库米什镇英博斯坦村天臣滴灌带有限公司扩建项目</t>
  </si>
  <si>
    <t>计划为英博斯坦村天臣滴灌带有限公司建设1500平方米厂房1座，每平方米约1500元，工程款约225万元。建设300平方米残膜造粒车间1座，每平米约1500元，工程款约45万元。建设消防水池1座（16*10*5米），工程款约80万元。购买变压器（800伏）1台，采购价约30万元。项目总投资约380万元。</t>
  </si>
  <si>
    <t>一是库米什镇有7万余亩耕地需要提供滴灌带、地膜、残膜回收服务，目前该滴灌带有限公司每年仅能为周边种植户提供约5万亩的滴灌带服务，农业服务需求空间较大。二是该项目实施后，可建成具有10万亩滴灌带、地膜、残膜回收服务能力的综合性农业服务公司。三是可提供稳岗位就业20余个。四是通过评估后，该村将以入股分红的形式，每年增加村集体经济收入不少于22.8万元。</t>
  </si>
  <si>
    <t>TKX0326</t>
  </si>
  <si>
    <t>库米什镇英博斯坦村洒水车采购项目</t>
  </si>
  <si>
    <t>计划采购1辆东风牌D3、320马力后八轮（6*4）的洒水车，罐体容积约20立方，总投资约40万元。</t>
  </si>
  <si>
    <t>该项目直接受益群众达16户34人及120户种植大户。该设备采购后，能进行道路、林带的洒水和种植户、企业的供水。紧急情况下，可利用前冲、侧喷等洒水装置，进行房屋、林带的灭火。</t>
  </si>
  <si>
    <t>TKX0327</t>
  </si>
  <si>
    <t>计划为300名脱贫户及监测帮扶对象家庭子女就读中职、高职学生进行“雨露计划”补助，每人每年3000元，暂计划总补助金额90万元。最终人数与金额以实际发放情况为准。</t>
  </si>
  <si>
    <t>王永生</t>
  </si>
  <si>
    <t>TKX0328</t>
  </si>
  <si>
    <t>全县6个乡镇</t>
  </si>
  <si>
    <t>为全县脱贫户和监测户2070户（6739人），每户发放“边销茶”3千克，预算发放“边销茶”6210千克，每千克30元进行预算，预算投入资金18.63万元。</t>
  </si>
  <si>
    <t>县委统战部（民宗局）</t>
  </si>
  <si>
    <t>贾华</t>
  </si>
  <si>
    <t>TKX0329</t>
  </si>
  <si>
    <t>托克逊县风城国营牧业有限公司饲草料生产及种植设备采购项目</t>
  </si>
  <si>
    <t>托克逊县风城国营牧业有限公司</t>
  </si>
  <si>
    <t>采购饲草料生产及种植设备：铡草揉丝机1台，9吨TMR搅拌机1台（包括缓冲机1台），秸秆膨化机1台，饲料定量称重包装机（ 敞口颗粒包装秤编织袋 可移动式粮食包装机器）1台，60拖拉机，4米平地机1台，牵引式割草机1台，搂草机（摊晒机），小方捆打捆机1台。（具体金额以实际发生量为准）</t>
  </si>
  <si>
    <t>托克逊县农业农村局</t>
  </si>
  <si>
    <t>郭丰</t>
  </si>
  <si>
    <t>农机设备采购后，能补足牧场基本生产资料短板，项目可以实现国营牧场养殖机械化，保证牧场青贮压制、日常养殖饲喂机械化，可减少牧场机械设备的租赁费支出6万元/年，节约人力投入25.2万元/年，提高养殖工作效率。</t>
  </si>
  <si>
    <t>托克逊县2025年中央、自治区财政衔接推进乡村振兴补助资金项目计划汇总表</t>
  </si>
  <si>
    <t>联系电话</t>
  </si>
  <si>
    <t>项目进展</t>
  </si>
  <si>
    <t>资金拨付</t>
  </si>
  <si>
    <t>中央衔接资金</t>
  </si>
  <si>
    <t>自治区衔接资金</t>
  </si>
  <si>
    <t>市级资金</t>
  </si>
  <si>
    <t>县级资金</t>
  </si>
  <si>
    <t>已支付资金</t>
  </si>
  <si>
    <t>中央、自治区</t>
  </si>
  <si>
    <t>中央巩固拓展脱贫攻坚成果任务</t>
  </si>
  <si>
    <t>博斯坦镇壮大村集体经济项目</t>
  </si>
  <si>
    <t>博孜尤勒贡村、长安村、李孟坎儿孜</t>
  </si>
  <si>
    <r>
      <rPr>
        <sz val="18"/>
        <rFont val="宋体"/>
        <charset val="134"/>
      </rPr>
      <t>利用扶持资金</t>
    </r>
    <r>
      <rPr>
        <sz val="18"/>
        <rFont val="Times New Roman"/>
        <charset val="134"/>
      </rPr>
      <t>300</t>
    </r>
    <r>
      <rPr>
        <sz val="18"/>
        <rFont val="宋体"/>
        <charset val="134"/>
      </rPr>
      <t>万元买羊（具体以市场价为主），采取与县域内养殖企业合作代养模式，每年按照投资总额</t>
    </r>
    <r>
      <rPr>
        <sz val="18"/>
        <rFont val="Times New Roman"/>
        <charset val="134"/>
      </rPr>
      <t>6%</t>
    </r>
    <r>
      <rPr>
        <sz val="18"/>
        <rFont val="宋体"/>
        <charset val="134"/>
      </rPr>
      <t>的比例收益，增加博斯坦镇博孜尤勒贡村、长安村、李孟坎儿孜村集体经济收入，提升自身</t>
    </r>
    <r>
      <rPr>
        <sz val="18"/>
        <rFont val="Times New Roman"/>
        <charset val="134"/>
      </rPr>
      <t>“</t>
    </r>
    <r>
      <rPr>
        <sz val="18"/>
        <rFont val="宋体"/>
        <charset val="134"/>
      </rPr>
      <t>造血</t>
    </r>
    <r>
      <rPr>
        <sz val="18"/>
        <rFont val="Times New Roman"/>
        <charset val="134"/>
      </rPr>
      <t>”</t>
    </r>
    <r>
      <rPr>
        <sz val="18"/>
        <rFont val="宋体"/>
        <charset val="134"/>
      </rPr>
      <t>功能。</t>
    </r>
  </si>
  <si>
    <t>杨福</t>
  </si>
  <si>
    <r>
      <rPr>
        <sz val="18"/>
        <rFont val="宋体"/>
        <charset val="134"/>
      </rPr>
      <t>一是项目实施覆盖我镇博孜尤勒贡村、长安村及李孟坎儿孜村辖区内</t>
    </r>
    <r>
      <rPr>
        <sz val="18"/>
        <rFont val="Times New Roman"/>
        <charset val="134"/>
      </rPr>
      <t>1635</t>
    </r>
    <r>
      <rPr>
        <sz val="18"/>
        <rFont val="宋体"/>
        <charset val="134"/>
      </rPr>
      <t>户</t>
    </r>
    <r>
      <rPr>
        <sz val="18"/>
        <rFont val="Times New Roman"/>
        <charset val="134"/>
      </rPr>
      <t>5972</t>
    </r>
    <r>
      <rPr>
        <sz val="18"/>
        <rFont val="宋体"/>
        <charset val="134"/>
      </rPr>
      <t>人，其中脱贫户、监测对象</t>
    </r>
    <r>
      <rPr>
        <sz val="18"/>
        <rFont val="Times New Roman"/>
        <charset val="134"/>
      </rPr>
      <t>88</t>
    </r>
    <r>
      <rPr>
        <sz val="18"/>
        <rFont val="宋体"/>
        <charset val="134"/>
      </rPr>
      <t>户</t>
    </r>
    <r>
      <rPr>
        <sz val="18"/>
        <rFont val="Times New Roman"/>
        <charset val="134"/>
      </rPr>
      <t>266</t>
    </r>
    <r>
      <rPr>
        <sz val="18"/>
        <rFont val="宋体"/>
        <charset val="134"/>
      </rPr>
      <t>人。二是带动博斯坦镇镇辖区内更多脱贫户和监测对象参与养殖业，提高脱贫户和监测对象收入水平和生活质量。三是增加博斯坦镇博孜尤勒贡村、长安村及李孟坎儿孜村集体经济收入</t>
    </r>
  </si>
  <si>
    <t>项目已完工。</t>
  </si>
  <si>
    <t>托克逊县小额信贷贴息项目</t>
  </si>
  <si>
    <t>托克逊县信用合作联社</t>
  </si>
  <si>
    <r>
      <rPr>
        <sz val="18"/>
        <rFont val="宋体"/>
        <charset val="134"/>
      </rPr>
      <t>采取小额信贷贴息的方式，鼓励脱贫群众及监测帮扶对象通过发展产业增加收入，提升脱贫群众及监测帮扶对象的幸福感、获得感。计划资金</t>
    </r>
    <r>
      <rPr>
        <sz val="18"/>
        <rFont val="Times New Roman"/>
        <charset val="134"/>
      </rPr>
      <t>120</t>
    </r>
    <r>
      <rPr>
        <sz val="18"/>
        <rFont val="宋体"/>
        <charset val="134"/>
      </rPr>
      <t>万元，具体金额以实际发生量为准。</t>
    </r>
  </si>
  <si>
    <t>张一</t>
  </si>
  <si>
    <r>
      <rPr>
        <sz val="18"/>
        <rFont val="宋体"/>
        <charset val="134"/>
      </rPr>
      <t>通过采取贴息补助，直接带动</t>
    </r>
    <r>
      <rPr>
        <sz val="18"/>
        <rFont val="Times New Roman"/>
        <charset val="134"/>
      </rPr>
      <t>803</t>
    </r>
    <r>
      <rPr>
        <sz val="18"/>
        <rFont val="宋体"/>
        <charset val="134"/>
      </rPr>
      <t>户脱贫户及监测对象增收</t>
    </r>
    <r>
      <rPr>
        <sz val="18"/>
        <rFont val="Times New Roman"/>
        <charset val="134"/>
      </rPr>
      <t>120</t>
    </r>
    <r>
      <rPr>
        <sz val="18"/>
        <rFont val="宋体"/>
        <charset val="134"/>
      </rPr>
      <t>万元左右，进一步鼓励脱贫人口、监测对象发展特色产业，激励脱贫人口及监测对象发展生产的积极性，提高家庭收入，改善生活质量。</t>
    </r>
  </si>
  <si>
    <t>第一、二、三季度贴息资金贴息已拨付。</t>
  </si>
  <si>
    <t>夏镇西甜瓜种植补助项目</t>
  </si>
  <si>
    <r>
      <rPr>
        <sz val="18"/>
        <rFont val="宋体"/>
        <charset val="134"/>
      </rPr>
      <t>计划对夏镇</t>
    </r>
    <r>
      <rPr>
        <sz val="18"/>
        <rFont val="Times New Roman"/>
        <charset val="134"/>
      </rPr>
      <t>188</t>
    </r>
    <r>
      <rPr>
        <sz val="18"/>
        <rFont val="宋体"/>
        <charset val="134"/>
      </rPr>
      <t>户脱贫户和</t>
    </r>
    <r>
      <rPr>
        <sz val="18"/>
        <rFont val="Times New Roman"/>
        <charset val="134"/>
      </rPr>
      <t>17</t>
    </r>
    <r>
      <rPr>
        <sz val="18"/>
        <rFont val="宋体"/>
        <charset val="134"/>
      </rPr>
      <t>户监测对象种植共计</t>
    </r>
    <r>
      <rPr>
        <sz val="18"/>
        <rFont val="Times New Roman"/>
        <charset val="134"/>
      </rPr>
      <t>1162.5</t>
    </r>
    <r>
      <rPr>
        <sz val="18"/>
        <rFont val="宋体"/>
        <charset val="134"/>
      </rPr>
      <t>亩西甜瓜进行补助，每亩补助</t>
    </r>
    <r>
      <rPr>
        <sz val="18"/>
        <rFont val="Times New Roman"/>
        <charset val="134"/>
      </rPr>
      <t>500</t>
    </r>
    <r>
      <rPr>
        <sz val="18"/>
        <rFont val="宋体"/>
        <charset val="134"/>
      </rPr>
      <t>元，总投资</t>
    </r>
    <r>
      <rPr>
        <sz val="18"/>
        <rFont val="Times New Roman"/>
        <charset val="134"/>
      </rPr>
      <t>58.125</t>
    </r>
    <r>
      <rPr>
        <sz val="18"/>
        <rFont val="宋体"/>
        <charset val="134"/>
      </rPr>
      <t>万元（具体亩数和补助资金以实际情况为准）。</t>
    </r>
  </si>
  <si>
    <t>夏镇人民政府</t>
  </si>
  <si>
    <t>马军</t>
  </si>
  <si>
    <r>
      <rPr>
        <sz val="18"/>
        <rFont val="宋体"/>
        <charset val="134"/>
      </rPr>
      <t>通过该项目的实施，一是通过采取产业补助的形式，带动</t>
    </r>
    <r>
      <rPr>
        <sz val="18"/>
        <rFont val="Times New Roman"/>
        <charset val="134"/>
      </rPr>
      <t>188</t>
    </r>
    <r>
      <rPr>
        <sz val="18"/>
        <rFont val="宋体"/>
        <charset val="134"/>
      </rPr>
      <t>户脱贫户和</t>
    </r>
    <r>
      <rPr>
        <sz val="18"/>
        <rFont val="Times New Roman"/>
        <charset val="134"/>
      </rPr>
      <t>17</t>
    </r>
    <r>
      <rPr>
        <sz val="18"/>
        <rFont val="宋体"/>
        <charset val="134"/>
      </rPr>
      <t>户监测对象发展西甜瓜产业，预计可减少脱贫户及监测对象生产投入</t>
    </r>
    <r>
      <rPr>
        <sz val="18"/>
        <rFont val="Times New Roman"/>
        <charset val="134"/>
      </rPr>
      <t>58.125</t>
    </r>
    <r>
      <rPr>
        <sz val="18"/>
        <rFont val="宋体"/>
        <charset val="134"/>
      </rPr>
      <t>万元。二是带动主导产业发展，提高群众种植西甜瓜的积极性，有效促进农业产业发展，切实提高群众收入。二是通过产业发展，带动群众家门口就业，拓宽脱贫户及监测户就业渠道。四是提升土地利用率，采取一年种植两茬作物，在西甜瓜收获后继续种植高粱等畜草，推动畜牧产业发展。</t>
    </r>
  </si>
  <si>
    <t>夏镇林果提质增效项目</t>
  </si>
  <si>
    <r>
      <rPr>
        <sz val="18"/>
        <rFont val="宋体"/>
        <charset val="134"/>
      </rPr>
      <t>计划对夏镇脱贫户及监测户种植的杏树和枣树开展整形修剪给予补助。其中：对</t>
    </r>
    <r>
      <rPr>
        <sz val="18"/>
        <rFont val="Times New Roman"/>
        <charset val="134"/>
      </rPr>
      <t>8</t>
    </r>
    <r>
      <rPr>
        <sz val="18"/>
        <rFont val="宋体"/>
        <charset val="134"/>
      </rPr>
      <t>户脱贫户和</t>
    </r>
    <r>
      <rPr>
        <sz val="18"/>
        <rFont val="Times New Roman"/>
        <charset val="134"/>
      </rPr>
      <t>1</t>
    </r>
    <r>
      <rPr>
        <sz val="18"/>
        <rFont val="宋体"/>
        <charset val="134"/>
      </rPr>
      <t>户监测对象种植的</t>
    </r>
    <r>
      <rPr>
        <sz val="18"/>
        <rFont val="Times New Roman"/>
        <charset val="134"/>
      </rPr>
      <t>100</t>
    </r>
    <r>
      <rPr>
        <sz val="18"/>
        <rFont val="宋体"/>
        <charset val="134"/>
      </rPr>
      <t>亩枣树进行修剪，每亩补助</t>
    </r>
    <r>
      <rPr>
        <sz val="18"/>
        <rFont val="Times New Roman"/>
        <charset val="134"/>
      </rPr>
      <t>110</t>
    </r>
    <r>
      <rPr>
        <sz val="18"/>
        <rFont val="宋体"/>
        <charset val="134"/>
      </rPr>
      <t>元，小计约</t>
    </r>
    <r>
      <rPr>
        <sz val="18"/>
        <rFont val="Times New Roman"/>
        <charset val="134"/>
      </rPr>
      <t>1.1</t>
    </r>
    <r>
      <rPr>
        <sz val="18"/>
        <rFont val="宋体"/>
        <charset val="134"/>
      </rPr>
      <t>万元；对</t>
    </r>
    <r>
      <rPr>
        <sz val="18"/>
        <rFont val="Times New Roman"/>
        <charset val="134"/>
      </rPr>
      <t>218</t>
    </r>
    <r>
      <rPr>
        <sz val="18"/>
        <rFont val="宋体"/>
        <charset val="134"/>
      </rPr>
      <t>户脱贫户、</t>
    </r>
    <r>
      <rPr>
        <sz val="18"/>
        <rFont val="Times New Roman"/>
        <charset val="134"/>
      </rPr>
      <t>23</t>
    </r>
    <r>
      <rPr>
        <sz val="18"/>
        <rFont val="宋体"/>
        <charset val="134"/>
      </rPr>
      <t>户监测对象种植的</t>
    </r>
    <r>
      <rPr>
        <sz val="18"/>
        <rFont val="Times New Roman"/>
        <charset val="134"/>
      </rPr>
      <t>2000</t>
    </r>
    <r>
      <rPr>
        <sz val="18"/>
        <rFont val="宋体"/>
        <charset val="134"/>
      </rPr>
      <t>亩杏树进行修剪，每亩补助</t>
    </r>
    <r>
      <rPr>
        <sz val="18"/>
        <rFont val="Times New Roman"/>
        <charset val="134"/>
      </rPr>
      <t>85</t>
    </r>
    <r>
      <rPr>
        <sz val="18"/>
        <rFont val="宋体"/>
        <charset val="134"/>
      </rPr>
      <t>元，小计约</t>
    </r>
    <r>
      <rPr>
        <sz val="18"/>
        <rFont val="Times New Roman"/>
        <charset val="134"/>
      </rPr>
      <t>17</t>
    </r>
    <r>
      <rPr>
        <sz val="18"/>
        <rFont val="宋体"/>
        <charset val="134"/>
      </rPr>
      <t>万元。项目总投资约</t>
    </r>
    <r>
      <rPr>
        <sz val="18"/>
        <rFont val="Times New Roman"/>
        <charset val="134"/>
      </rPr>
      <t>18.1</t>
    </r>
    <r>
      <rPr>
        <sz val="18"/>
        <rFont val="宋体"/>
        <charset val="134"/>
      </rPr>
      <t>万元。（最终补助亩数以实际发生量为准）</t>
    </r>
  </si>
  <si>
    <r>
      <rPr>
        <sz val="18"/>
        <rFont val="宋体"/>
        <charset val="134"/>
      </rPr>
      <t>一是减少脱贫户及监测对象生产投入，项目实施预计可节省</t>
    </r>
    <r>
      <rPr>
        <sz val="18"/>
        <rFont val="Times New Roman"/>
        <charset val="134"/>
      </rPr>
      <t>226</t>
    </r>
    <r>
      <rPr>
        <sz val="18"/>
        <rFont val="宋体"/>
        <charset val="134"/>
      </rPr>
      <t>户脱贫户、</t>
    </r>
    <r>
      <rPr>
        <sz val="18"/>
        <rFont val="Times New Roman"/>
        <charset val="134"/>
      </rPr>
      <t>24</t>
    </r>
    <r>
      <rPr>
        <sz val="18"/>
        <rFont val="宋体"/>
        <charset val="134"/>
      </rPr>
      <t>户监测对象林果修剪投入</t>
    </r>
    <r>
      <rPr>
        <sz val="18"/>
        <rFont val="Times New Roman"/>
        <charset val="134"/>
      </rPr>
      <t>18.1</t>
    </r>
    <r>
      <rPr>
        <sz val="18"/>
        <rFont val="宋体"/>
        <charset val="134"/>
      </rPr>
      <t>万元。二是激励脱贫户、监测对象积极参与枣树的修剪工作，提高林果产量和品质，进而带动农户生产积极性。三是通过项目的实施，进一步提升群众修剪技术，提高农业技能水平，为持续推动林业发展奠定基础。</t>
    </r>
  </si>
  <si>
    <t>夏镇奥依曼买里村杏子产业园道路建设项目</t>
  </si>
  <si>
    <r>
      <rPr>
        <sz val="18"/>
        <rFont val="宋体"/>
        <charset val="134"/>
      </rPr>
      <t>计划在奥依曼买里村杏子产业园内铺设</t>
    </r>
    <r>
      <rPr>
        <sz val="18"/>
        <rFont val="Times New Roman"/>
        <charset val="134"/>
      </rPr>
      <t>4.5</t>
    </r>
    <r>
      <rPr>
        <sz val="18"/>
        <rFont val="宋体"/>
        <charset val="134"/>
      </rPr>
      <t>公里沥青道路以及附属设施，项目建设费用约</t>
    </r>
    <r>
      <rPr>
        <sz val="18"/>
        <rFont val="Times New Roman"/>
        <charset val="134"/>
      </rPr>
      <t>380</t>
    </r>
    <r>
      <rPr>
        <sz val="18"/>
        <rFont val="宋体"/>
        <charset val="134"/>
      </rPr>
      <t>万元、其他费约</t>
    </r>
    <r>
      <rPr>
        <sz val="18"/>
        <rFont val="Times New Roman"/>
        <charset val="134"/>
      </rPr>
      <t>20</t>
    </r>
    <r>
      <rPr>
        <sz val="18"/>
        <rFont val="宋体"/>
        <charset val="134"/>
      </rPr>
      <t>万元。项目总投资约</t>
    </r>
    <r>
      <rPr>
        <sz val="18"/>
        <rFont val="Times New Roman"/>
        <charset val="134"/>
      </rPr>
      <t>400</t>
    </r>
    <r>
      <rPr>
        <sz val="18"/>
        <rFont val="宋体"/>
        <charset val="134"/>
      </rPr>
      <t>万元。</t>
    </r>
  </si>
  <si>
    <r>
      <rPr>
        <sz val="18"/>
        <rFont val="宋体"/>
        <charset val="134"/>
      </rPr>
      <t>一是项目的实施覆盖奥依曼买里村农户</t>
    </r>
    <r>
      <rPr>
        <sz val="18"/>
        <rFont val="Times New Roman"/>
        <charset val="134"/>
      </rPr>
      <t>753</t>
    </r>
    <r>
      <rPr>
        <sz val="18"/>
        <rFont val="宋体"/>
        <charset val="134"/>
      </rPr>
      <t>户</t>
    </r>
    <r>
      <rPr>
        <sz val="18"/>
        <rFont val="Times New Roman"/>
        <charset val="134"/>
      </rPr>
      <t>2800</t>
    </r>
    <r>
      <rPr>
        <sz val="18"/>
        <rFont val="宋体"/>
        <charset val="134"/>
      </rPr>
      <t>人。其中脱贫户</t>
    </r>
    <r>
      <rPr>
        <sz val="18"/>
        <rFont val="Times New Roman"/>
        <charset val="134"/>
      </rPr>
      <t>170</t>
    </r>
    <r>
      <rPr>
        <sz val="18"/>
        <rFont val="宋体"/>
        <charset val="134"/>
      </rPr>
      <t>户</t>
    </r>
    <r>
      <rPr>
        <sz val="18"/>
        <rFont val="Times New Roman"/>
        <charset val="134"/>
      </rPr>
      <t>601</t>
    </r>
    <r>
      <rPr>
        <sz val="18"/>
        <rFont val="宋体"/>
        <charset val="134"/>
      </rPr>
      <t>人，监测对象</t>
    </r>
    <r>
      <rPr>
        <sz val="18"/>
        <rFont val="Times New Roman"/>
        <charset val="134"/>
      </rPr>
      <t>20</t>
    </r>
    <r>
      <rPr>
        <sz val="18"/>
        <rFont val="宋体"/>
        <charset val="134"/>
      </rPr>
      <t>户</t>
    </r>
    <r>
      <rPr>
        <sz val="18"/>
        <rFont val="Times New Roman"/>
        <charset val="134"/>
      </rPr>
      <t>68</t>
    </r>
    <r>
      <rPr>
        <sz val="18"/>
        <rFont val="宋体"/>
        <charset val="134"/>
      </rPr>
      <t>人。二是项目的实施，极大地改善了奥依曼买里村的交通条件，促进了杏子、鱼塘、共享菜园和旅游等产业的发展，为乡村振兴注入了强大动力。三是铺设沥青道路极大地改善了杏子的运输条件，减少了运输过程中的损耗。</t>
    </r>
    <r>
      <rPr>
        <sz val="18"/>
        <rFont val="Times New Roman"/>
        <charset val="134"/>
      </rPr>
      <t xml:space="preserve">
</t>
    </r>
    <r>
      <rPr>
        <sz val="18"/>
        <rFont val="宋体"/>
        <charset val="134"/>
      </rPr>
      <t>四是良好的道路条件吸引了更多游客前来垂钓、观光，促进了休闲渔业的发展。游客可以更轻松地到达鱼塘，享受垂钓的乐趣。五是便捷的交通吸引了更多城市居民前来参与共享菜园项目，扩大了共享菜园的规模和影响力。六是提升村庄整体形象吸引更多的游客，发展乡村旅游，提高群众的幸福指数。</t>
    </r>
  </si>
  <si>
    <r>
      <rPr>
        <sz val="18"/>
        <rFont val="宋体"/>
        <charset val="134"/>
      </rPr>
      <t>对郭勒布依乡</t>
    </r>
    <r>
      <rPr>
        <sz val="18"/>
        <rFont val="Times New Roman"/>
        <charset val="134"/>
      </rPr>
      <t>24</t>
    </r>
    <r>
      <rPr>
        <sz val="18"/>
        <rFont val="宋体"/>
        <charset val="134"/>
      </rPr>
      <t>户脱贫户、监测对象种植共计</t>
    </r>
    <r>
      <rPr>
        <sz val="18"/>
        <rFont val="Times New Roman"/>
        <charset val="134"/>
      </rPr>
      <t>86.2</t>
    </r>
    <r>
      <rPr>
        <sz val="18"/>
        <rFont val="宋体"/>
        <charset val="134"/>
      </rPr>
      <t>亩西甜瓜进行补助，每亩补助</t>
    </r>
    <r>
      <rPr>
        <sz val="18"/>
        <rFont val="Times New Roman"/>
        <charset val="134"/>
      </rPr>
      <t>500</t>
    </r>
    <r>
      <rPr>
        <sz val="18"/>
        <rFont val="宋体"/>
        <charset val="134"/>
      </rPr>
      <t>元，项目总投资约</t>
    </r>
    <r>
      <rPr>
        <sz val="18"/>
        <rFont val="Times New Roman"/>
        <charset val="134"/>
      </rPr>
      <t>4.31</t>
    </r>
    <r>
      <rPr>
        <sz val="18"/>
        <rFont val="宋体"/>
        <charset val="134"/>
      </rPr>
      <t>万元。（具体补助亩数和补助资金以实际情况量为准）。</t>
    </r>
  </si>
  <si>
    <t>苏涛</t>
  </si>
  <si>
    <r>
      <rPr>
        <sz val="18"/>
        <rFont val="宋体"/>
        <charset val="134"/>
      </rPr>
      <t>通过该项目的实施，一是通过采取产业补助的形式，带动</t>
    </r>
    <r>
      <rPr>
        <sz val="18"/>
        <rFont val="Times New Roman"/>
        <charset val="134"/>
      </rPr>
      <t>24</t>
    </r>
    <r>
      <rPr>
        <sz val="18"/>
        <rFont val="宋体"/>
        <charset val="134"/>
      </rPr>
      <t>户</t>
    </r>
    <r>
      <rPr>
        <sz val="18"/>
        <rFont val="Times New Roman"/>
        <charset val="134"/>
      </rPr>
      <t>83</t>
    </r>
    <r>
      <rPr>
        <sz val="18"/>
        <rFont val="宋体"/>
        <charset val="134"/>
      </rPr>
      <t>人脱贫户和监测对象发展西甜瓜产业，预计可减少脱贫户及监测对象生产投入</t>
    </r>
    <r>
      <rPr>
        <sz val="18"/>
        <rFont val="Times New Roman"/>
        <charset val="134"/>
      </rPr>
      <t>4.31</t>
    </r>
    <r>
      <rPr>
        <sz val="18"/>
        <rFont val="宋体"/>
        <charset val="134"/>
      </rPr>
      <t>万元。二是带动主导产业发展，提高群众种植西甜瓜的积极性，有效促进农业产业发展，切实提高群众收入。二是通过产业发展，带动群众家门口就业，拓宽脱贫户及监测户就业渠道。四是提升土地利用率，采取一年种植两茬作物，在西甜瓜收获后继续种植高粱等畜草，推动畜牧产业发展。</t>
    </r>
  </si>
  <si>
    <t>郭勒布依乡林果提质增效项目</t>
  </si>
  <si>
    <r>
      <rPr>
        <sz val="18"/>
        <rFont val="宋体"/>
        <charset val="134"/>
      </rPr>
      <t>计划对郭勒布依乡脱贫户及监测户种植的杏树和枣树开展整形修剪给予补助。其中：对</t>
    </r>
    <r>
      <rPr>
        <sz val="18"/>
        <rFont val="Times New Roman"/>
        <charset val="134"/>
      </rPr>
      <t>5</t>
    </r>
    <r>
      <rPr>
        <sz val="18"/>
        <rFont val="宋体"/>
        <charset val="134"/>
      </rPr>
      <t>户脱贫户和监测对象种植的</t>
    </r>
    <r>
      <rPr>
        <sz val="18"/>
        <rFont val="Times New Roman"/>
        <charset val="134"/>
      </rPr>
      <t>31.7</t>
    </r>
    <r>
      <rPr>
        <sz val="18"/>
        <rFont val="宋体"/>
        <charset val="134"/>
      </rPr>
      <t>亩枣树进行修剪，每亩补助</t>
    </r>
    <r>
      <rPr>
        <sz val="18"/>
        <rFont val="Times New Roman"/>
        <charset val="134"/>
      </rPr>
      <t>110</t>
    </r>
    <r>
      <rPr>
        <sz val="18"/>
        <rFont val="宋体"/>
        <charset val="134"/>
      </rPr>
      <t>元，小计约</t>
    </r>
    <r>
      <rPr>
        <sz val="18"/>
        <rFont val="Times New Roman"/>
        <charset val="134"/>
      </rPr>
      <t>0.3487</t>
    </r>
    <r>
      <rPr>
        <sz val="18"/>
        <rFont val="宋体"/>
        <charset val="134"/>
      </rPr>
      <t>万元；对</t>
    </r>
    <r>
      <rPr>
        <sz val="18"/>
        <rFont val="Times New Roman"/>
        <charset val="134"/>
      </rPr>
      <t>145</t>
    </r>
    <r>
      <rPr>
        <sz val="18"/>
        <rFont val="宋体"/>
        <charset val="134"/>
      </rPr>
      <t>户脱贫户及监测对象种植的</t>
    </r>
    <r>
      <rPr>
        <sz val="18"/>
        <rFont val="Times New Roman"/>
        <charset val="134"/>
      </rPr>
      <t>757.2</t>
    </r>
    <r>
      <rPr>
        <sz val="18"/>
        <rFont val="宋体"/>
        <charset val="134"/>
      </rPr>
      <t>亩杏树进行修剪，每亩补助</t>
    </r>
    <r>
      <rPr>
        <sz val="18"/>
        <rFont val="Times New Roman"/>
        <charset val="134"/>
      </rPr>
      <t>85</t>
    </r>
    <r>
      <rPr>
        <sz val="18"/>
        <rFont val="宋体"/>
        <charset val="134"/>
      </rPr>
      <t>元，小计约</t>
    </r>
    <r>
      <rPr>
        <sz val="18"/>
        <rFont val="Times New Roman"/>
        <charset val="134"/>
      </rPr>
      <t>6.4362</t>
    </r>
    <r>
      <rPr>
        <sz val="18"/>
        <rFont val="宋体"/>
        <charset val="134"/>
      </rPr>
      <t>万元。项目总投资约</t>
    </r>
    <r>
      <rPr>
        <sz val="18"/>
        <rFont val="Times New Roman"/>
        <charset val="134"/>
      </rPr>
      <t>6.7849</t>
    </r>
    <r>
      <rPr>
        <sz val="18"/>
        <rFont val="宋体"/>
        <charset val="134"/>
      </rPr>
      <t>万元。（最终补助亩数以实际发生量为准）</t>
    </r>
  </si>
  <si>
    <r>
      <rPr>
        <sz val="18"/>
        <rFont val="宋体"/>
        <charset val="134"/>
      </rPr>
      <t>一是减少脱贫户及监测对象生产投入，项目实施预计可节省</t>
    </r>
    <r>
      <rPr>
        <sz val="18"/>
        <rFont val="Times New Roman"/>
        <charset val="134"/>
      </rPr>
      <t>150</t>
    </r>
    <r>
      <rPr>
        <sz val="18"/>
        <rFont val="宋体"/>
        <charset val="134"/>
      </rPr>
      <t>户脱贫户、监测对象林果修剪投入</t>
    </r>
    <r>
      <rPr>
        <sz val="18"/>
        <rFont val="Times New Roman"/>
        <charset val="134"/>
      </rPr>
      <t>6.7849</t>
    </r>
    <r>
      <rPr>
        <sz val="18"/>
        <rFont val="宋体"/>
        <charset val="134"/>
      </rPr>
      <t>万元。二是激励脱贫户、监测对象积林果的修剪工作，提高林果产量和品质，进而带动农户生产积极性。三是通过项目的实施，进一步提升群众修剪技术，提高农业技能水平，为持续推动林业发展奠定基础。</t>
    </r>
  </si>
  <si>
    <t>郭勒布依乡开斯克尔村设施农业基地配套项目</t>
  </si>
  <si>
    <r>
      <rPr>
        <sz val="18"/>
        <rFont val="宋体"/>
        <charset val="134"/>
      </rPr>
      <t>计划对郭勒布依乡开斯克尔村大棚集中连片区更换配电箱</t>
    </r>
    <r>
      <rPr>
        <sz val="18"/>
        <rFont val="Times New Roman"/>
        <charset val="134"/>
      </rPr>
      <t>145</t>
    </r>
    <r>
      <rPr>
        <sz val="18"/>
        <rFont val="宋体"/>
        <charset val="134"/>
      </rPr>
      <t>个，更换电缆</t>
    </r>
    <r>
      <rPr>
        <sz val="18"/>
        <rFont val="Times New Roman"/>
        <charset val="134"/>
      </rPr>
      <t>17</t>
    </r>
    <r>
      <rPr>
        <sz val="18"/>
        <rFont val="宋体"/>
        <charset val="134"/>
      </rPr>
      <t>千米，预计投资</t>
    </r>
    <r>
      <rPr>
        <sz val="18"/>
        <rFont val="Times New Roman"/>
        <charset val="134"/>
      </rPr>
      <t>94</t>
    </r>
    <r>
      <rPr>
        <sz val="18"/>
        <rFont val="宋体"/>
        <charset val="134"/>
      </rPr>
      <t>万元，其他费</t>
    </r>
    <r>
      <rPr>
        <sz val="18"/>
        <rFont val="Times New Roman"/>
        <charset val="134"/>
      </rPr>
      <t>6</t>
    </r>
    <r>
      <rPr>
        <sz val="18"/>
        <rFont val="宋体"/>
        <charset val="134"/>
      </rPr>
      <t>万元，项目总投资约</t>
    </r>
    <r>
      <rPr>
        <sz val="18"/>
        <rFont val="Times New Roman"/>
        <charset val="134"/>
      </rPr>
      <t>100</t>
    </r>
    <r>
      <rPr>
        <sz val="18"/>
        <rFont val="宋体"/>
        <charset val="134"/>
      </rPr>
      <t>万元。</t>
    </r>
  </si>
  <si>
    <r>
      <rPr>
        <sz val="18"/>
        <rFont val="宋体"/>
        <charset val="134"/>
      </rPr>
      <t>该项目覆盖群众</t>
    </r>
    <r>
      <rPr>
        <sz val="18"/>
        <rFont val="Times New Roman"/>
        <charset val="134"/>
      </rPr>
      <t>1267</t>
    </r>
    <r>
      <rPr>
        <sz val="18"/>
        <rFont val="宋体"/>
        <charset val="134"/>
      </rPr>
      <t>户</t>
    </r>
    <r>
      <rPr>
        <sz val="18"/>
        <rFont val="Times New Roman"/>
        <charset val="134"/>
      </rPr>
      <t>3428</t>
    </r>
    <r>
      <rPr>
        <sz val="18"/>
        <rFont val="宋体"/>
        <charset val="134"/>
      </rPr>
      <t>人，其中脱贫户</t>
    </r>
    <r>
      <rPr>
        <sz val="18"/>
        <rFont val="Times New Roman"/>
        <charset val="134"/>
      </rPr>
      <t>21</t>
    </r>
    <r>
      <rPr>
        <sz val="18"/>
        <rFont val="宋体"/>
        <charset val="134"/>
      </rPr>
      <t>户</t>
    </r>
    <r>
      <rPr>
        <sz val="18"/>
        <rFont val="Times New Roman"/>
        <charset val="134"/>
      </rPr>
      <t>63</t>
    </r>
    <r>
      <rPr>
        <sz val="18"/>
        <rFont val="宋体"/>
        <charset val="134"/>
      </rPr>
      <t>人、监测对象</t>
    </r>
    <r>
      <rPr>
        <sz val="18"/>
        <rFont val="Times New Roman"/>
        <charset val="134"/>
      </rPr>
      <t>2</t>
    </r>
    <r>
      <rPr>
        <sz val="18"/>
        <rFont val="宋体"/>
        <charset val="134"/>
      </rPr>
      <t>户</t>
    </r>
    <r>
      <rPr>
        <sz val="18"/>
        <rFont val="Times New Roman"/>
        <charset val="134"/>
      </rPr>
      <t>3</t>
    </r>
    <r>
      <rPr>
        <sz val="18"/>
        <rFont val="宋体"/>
        <charset val="134"/>
      </rPr>
      <t>人。项目建成后，一是进一步完善开斯克尔村</t>
    </r>
    <r>
      <rPr>
        <sz val="18"/>
        <rFont val="Times New Roman"/>
        <charset val="134"/>
      </rPr>
      <t>593</t>
    </r>
    <r>
      <rPr>
        <sz val="18"/>
        <rFont val="宋体"/>
        <charset val="134"/>
      </rPr>
      <t>座大棚电路设施，提高大棚种植条件，有效提高大棚种植户农产品增长。二是可以消除大棚区因线路老化带来的火灾隐患，保障群众生命财产安全，进一步提升群众满意度幸福感。三是项目实施过程中，可吸纳当地脱贫户、监测对象参与劳动，增加其收入。</t>
    </r>
  </si>
  <si>
    <t>郭勒布依乡河东村设施农业基地配套项目</t>
  </si>
  <si>
    <r>
      <rPr>
        <sz val="18"/>
        <rFont val="宋体"/>
        <charset val="134"/>
      </rPr>
      <t>计划对郭勒布依乡河东村辖区共计</t>
    </r>
    <r>
      <rPr>
        <sz val="18"/>
        <rFont val="Times New Roman"/>
        <charset val="134"/>
      </rPr>
      <t>324</t>
    </r>
    <r>
      <rPr>
        <sz val="18"/>
        <rFont val="宋体"/>
        <charset val="134"/>
      </rPr>
      <t>座大棚的配电箱及线缆等设施进行更换，项目建设费用约</t>
    </r>
    <r>
      <rPr>
        <sz val="18"/>
        <rFont val="Times New Roman"/>
        <charset val="134"/>
      </rPr>
      <t>80</t>
    </r>
    <r>
      <rPr>
        <sz val="18"/>
        <rFont val="宋体"/>
        <charset val="134"/>
      </rPr>
      <t>万元，其他费约</t>
    </r>
    <r>
      <rPr>
        <sz val="18"/>
        <rFont val="Times New Roman"/>
        <charset val="134"/>
      </rPr>
      <t>6.4</t>
    </r>
    <r>
      <rPr>
        <sz val="18"/>
        <rFont val="宋体"/>
        <charset val="134"/>
      </rPr>
      <t>万元，项目总投资约</t>
    </r>
    <r>
      <rPr>
        <sz val="18"/>
        <rFont val="Times New Roman"/>
        <charset val="134"/>
      </rPr>
      <t>86.4</t>
    </r>
    <r>
      <rPr>
        <sz val="18"/>
        <rFont val="宋体"/>
        <charset val="134"/>
      </rPr>
      <t>万元。</t>
    </r>
  </si>
  <si>
    <r>
      <rPr>
        <sz val="18"/>
        <rFont val="宋体"/>
        <charset val="134"/>
      </rPr>
      <t>通过该项目的实施，该项目覆盖群众</t>
    </r>
    <r>
      <rPr>
        <sz val="18"/>
        <rFont val="Times New Roman"/>
        <charset val="134"/>
      </rPr>
      <t>645</t>
    </r>
    <r>
      <rPr>
        <sz val="18"/>
        <rFont val="宋体"/>
        <charset val="134"/>
      </rPr>
      <t>户</t>
    </r>
    <r>
      <rPr>
        <sz val="18"/>
        <rFont val="Times New Roman"/>
        <charset val="134"/>
      </rPr>
      <t>2222</t>
    </r>
    <r>
      <rPr>
        <sz val="18"/>
        <rFont val="宋体"/>
        <charset val="134"/>
      </rPr>
      <t>人，其中脱贫户</t>
    </r>
    <r>
      <rPr>
        <sz val="18"/>
        <rFont val="Times New Roman"/>
        <charset val="134"/>
      </rPr>
      <t>16</t>
    </r>
    <r>
      <rPr>
        <sz val="18"/>
        <rFont val="宋体"/>
        <charset val="134"/>
      </rPr>
      <t>户</t>
    </r>
    <r>
      <rPr>
        <sz val="18"/>
        <rFont val="Times New Roman"/>
        <charset val="134"/>
      </rPr>
      <t>35</t>
    </r>
    <r>
      <rPr>
        <sz val="18"/>
        <rFont val="宋体"/>
        <charset val="134"/>
      </rPr>
      <t>人。项目建成后，一是进一步完善河东村大棚电路设施，提高大棚种植条件，有效提高大棚种植户农产品增长。二是可以消除大棚区因线路老化带来的火灾隐患，保障群众生命财产安全，进一步提升群众满意度幸福感。三是项目实施过程中，可吸纳当地脱贫户、监测对象参与劳动，增加其收入。</t>
    </r>
  </si>
  <si>
    <t>伊拉湖镇日光温室提质增效项目</t>
  </si>
  <si>
    <t>郭若村、依提帕克村、安西村、阿克塔格村</t>
  </si>
  <si>
    <r>
      <rPr>
        <sz val="18"/>
        <rFont val="宋体"/>
        <charset val="134"/>
      </rPr>
      <t>对伊拉湖镇设施农业区域</t>
    </r>
    <r>
      <rPr>
        <sz val="18"/>
        <rFont val="Times New Roman"/>
        <charset val="134"/>
      </rPr>
      <t>112</t>
    </r>
    <r>
      <rPr>
        <sz val="18"/>
        <rFont val="宋体"/>
        <charset val="134"/>
      </rPr>
      <t>座大棚进行改造，每座需约</t>
    </r>
    <r>
      <rPr>
        <sz val="18"/>
        <rFont val="Times New Roman"/>
        <charset val="134"/>
      </rPr>
      <t>6</t>
    </r>
    <r>
      <rPr>
        <sz val="18"/>
        <rFont val="宋体"/>
        <charset val="134"/>
      </rPr>
      <t>万元（根据实际情况，以设计为准），项目总投资约</t>
    </r>
    <r>
      <rPr>
        <sz val="18"/>
        <rFont val="Times New Roman"/>
        <charset val="134"/>
      </rPr>
      <t>672</t>
    </r>
    <r>
      <rPr>
        <sz val="18"/>
        <rFont val="宋体"/>
        <charset val="134"/>
      </rPr>
      <t>万元。</t>
    </r>
  </si>
  <si>
    <t>张丰</t>
  </si>
  <si>
    <r>
      <rPr>
        <sz val="18"/>
        <rFont val="宋体"/>
        <charset val="134"/>
      </rPr>
      <t>一是可吸纳辖区富余劳动力家门口就业，从而拓宽群众就业、增收渠道，项目建成后，大棚种植期间每人每月收入预计</t>
    </r>
    <r>
      <rPr>
        <sz val="18"/>
        <rFont val="Times New Roman"/>
        <charset val="134"/>
      </rPr>
      <t>1000-3000</t>
    </r>
    <r>
      <rPr>
        <sz val="18"/>
        <rFont val="宋体"/>
        <charset val="134"/>
      </rPr>
      <t>元。二是大棚建成后对外承租，预计可增加村集体经济收入</t>
    </r>
    <r>
      <rPr>
        <sz val="18"/>
        <rFont val="Times New Roman"/>
        <charset val="134"/>
      </rPr>
      <t>36</t>
    </r>
    <r>
      <rPr>
        <sz val="18"/>
        <rFont val="宋体"/>
        <charset val="134"/>
      </rPr>
      <t>万元，用于帮扶脱贫人口、监测户大力发展生产。三是项目建成后可为农户发展特色大棚产业提供培训场所，组织群众到大棚学习种植技术，推动农业特色产业持续发展。</t>
    </r>
  </si>
  <si>
    <t>伊拉湖镇西甜瓜种植补助项目</t>
  </si>
  <si>
    <r>
      <rPr>
        <sz val="18"/>
        <rFont val="宋体"/>
        <charset val="134"/>
      </rPr>
      <t>计划为</t>
    </r>
    <r>
      <rPr>
        <sz val="18"/>
        <rFont val="Times New Roman"/>
        <charset val="134"/>
      </rPr>
      <t>300</t>
    </r>
    <r>
      <rPr>
        <sz val="18"/>
        <rFont val="宋体"/>
        <charset val="134"/>
      </rPr>
      <t>户有意愿在</t>
    </r>
    <r>
      <rPr>
        <sz val="18"/>
        <rFont val="Times New Roman"/>
        <charset val="134"/>
      </rPr>
      <t>2025</t>
    </r>
    <r>
      <rPr>
        <sz val="18"/>
        <rFont val="宋体"/>
        <charset val="134"/>
      </rPr>
      <t>年种植的约</t>
    </r>
    <r>
      <rPr>
        <sz val="18"/>
        <rFont val="Times New Roman"/>
        <charset val="134"/>
      </rPr>
      <t>1200</t>
    </r>
    <r>
      <rPr>
        <sz val="18"/>
        <rFont val="宋体"/>
        <charset val="134"/>
      </rPr>
      <t>亩哈密瓜进行补助（最终补助亩数及户数以实际发生量为准），每亩补助</t>
    </r>
    <r>
      <rPr>
        <sz val="18"/>
        <rFont val="Times New Roman"/>
        <charset val="134"/>
      </rPr>
      <t>500</t>
    </r>
    <r>
      <rPr>
        <sz val="18"/>
        <rFont val="宋体"/>
        <charset val="134"/>
      </rPr>
      <t>元，总投资约</t>
    </r>
    <r>
      <rPr>
        <sz val="18"/>
        <rFont val="Times New Roman"/>
        <charset val="134"/>
      </rPr>
      <t>60</t>
    </r>
    <r>
      <rPr>
        <sz val="18"/>
        <rFont val="宋体"/>
        <charset val="134"/>
      </rPr>
      <t>万元。</t>
    </r>
  </si>
  <si>
    <r>
      <rPr>
        <sz val="18"/>
        <rFont val="宋体"/>
        <charset val="134"/>
      </rPr>
      <t>通过该项目的实施，一是通过采取产业补助的形式，带动</t>
    </r>
    <r>
      <rPr>
        <sz val="18"/>
        <rFont val="Times New Roman"/>
        <charset val="134"/>
      </rPr>
      <t>300</t>
    </r>
    <r>
      <rPr>
        <sz val="18"/>
        <rFont val="宋体"/>
        <charset val="134"/>
      </rPr>
      <t>户脱贫户和监测对象发展西甜瓜产业，预计可减少脱贫户及监测对象生产投入</t>
    </r>
    <r>
      <rPr>
        <sz val="18"/>
        <rFont val="Times New Roman"/>
        <charset val="134"/>
      </rPr>
      <t>60</t>
    </r>
    <r>
      <rPr>
        <sz val="18"/>
        <rFont val="宋体"/>
        <charset val="134"/>
      </rPr>
      <t>万元。二是带动主导产业发展，提高群众种植西甜瓜的积极性，有效促进农业产业发展，切实提高群众收入。二是通过产业发展，带动群众家门口就业，拓宽脱贫户及监测户就业渠道。四是提升土地利用率，采取一年种植两茬作物，再西甜瓜收获后继续种植高粱等畜草，推动畜牧产业发展。</t>
    </r>
  </si>
  <si>
    <t>伊拉湖镇林果提质增效项目</t>
  </si>
  <si>
    <r>
      <rPr>
        <sz val="18"/>
        <rFont val="宋体"/>
        <charset val="134"/>
      </rPr>
      <t>计划对伊拉湖镇脱贫户及监测户种植的杏树和枣树开展整形修剪给予补助。其中：对</t>
    </r>
    <r>
      <rPr>
        <sz val="18"/>
        <rFont val="Times New Roman"/>
        <charset val="134"/>
      </rPr>
      <t>8</t>
    </r>
    <r>
      <rPr>
        <sz val="18"/>
        <rFont val="宋体"/>
        <charset val="134"/>
      </rPr>
      <t>户脱贫户和监测对象种植的</t>
    </r>
    <r>
      <rPr>
        <sz val="18"/>
        <rFont val="Times New Roman"/>
        <charset val="134"/>
      </rPr>
      <t>48.5</t>
    </r>
    <r>
      <rPr>
        <sz val="18"/>
        <rFont val="宋体"/>
        <charset val="134"/>
      </rPr>
      <t>亩枣树进行修剪，每亩补助</t>
    </r>
    <r>
      <rPr>
        <sz val="18"/>
        <rFont val="Times New Roman"/>
        <charset val="134"/>
      </rPr>
      <t>110</t>
    </r>
    <r>
      <rPr>
        <sz val="18"/>
        <rFont val="宋体"/>
        <charset val="134"/>
      </rPr>
      <t>元，小计约</t>
    </r>
    <r>
      <rPr>
        <sz val="18"/>
        <rFont val="Times New Roman"/>
        <charset val="134"/>
      </rPr>
      <t>0.5335</t>
    </r>
    <r>
      <rPr>
        <sz val="18"/>
        <rFont val="宋体"/>
        <charset val="134"/>
      </rPr>
      <t>万元；对</t>
    </r>
    <r>
      <rPr>
        <sz val="18"/>
        <rFont val="Times New Roman"/>
        <charset val="134"/>
      </rPr>
      <t>23</t>
    </r>
    <r>
      <rPr>
        <sz val="18"/>
        <rFont val="宋体"/>
        <charset val="134"/>
      </rPr>
      <t>户脱贫户及监测对象种植的</t>
    </r>
    <r>
      <rPr>
        <sz val="18"/>
        <rFont val="Times New Roman"/>
        <charset val="134"/>
      </rPr>
      <t>102.5</t>
    </r>
    <r>
      <rPr>
        <sz val="18"/>
        <rFont val="宋体"/>
        <charset val="134"/>
      </rPr>
      <t>亩杏树进行修剪，每亩补助</t>
    </r>
    <r>
      <rPr>
        <sz val="18"/>
        <rFont val="Times New Roman"/>
        <charset val="134"/>
      </rPr>
      <t>85</t>
    </r>
    <r>
      <rPr>
        <sz val="18"/>
        <rFont val="宋体"/>
        <charset val="134"/>
      </rPr>
      <t>元，小计约</t>
    </r>
    <r>
      <rPr>
        <sz val="18"/>
        <rFont val="Times New Roman"/>
        <charset val="134"/>
      </rPr>
      <t>0.87125</t>
    </r>
    <r>
      <rPr>
        <sz val="18"/>
        <rFont val="宋体"/>
        <charset val="134"/>
      </rPr>
      <t>万元。项目总投资约</t>
    </r>
    <r>
      <rPr>
        <sz val="18"/>
        <rFont val="Times New Roman"/>
        <charset val="134"/>
      </rPr>
      <t>1.40475</t>
    </r>
    <r>
      <rPr>
        <sz val="18"/>
        <rFont val="宋体"/>
        <charset val="134"/>
      </rPr>
      <t>万元。（最终补助亩数以实际发生量为准）</t>
    </r>
  </si>
  <si>
    <r>
      <rPr>
        <sz val="18"/>
        <rFont val="宋体"/>
        <charset val="134"/>
      </rPr>
      <t>一是减少脱贫户及监测对象生产投入，项目实施预计可节省</t>
    </r>
    <r>
      <rPr>
        <sz val="18"/>
        <rFont val="Times New Roman"/>
        <charset val="134"/>
      </rPr>
      <t>150</t>
    </r>
    <r>
      <rPr>
        <sz val="18"/>
        <rFont val="宋体"/>
        <charset val="134"/>
      </rPr>
      <t>户脱贫户、监测对象林果修剪投入</t>
    </r>
    <r>
      <rPr>
        <sz val="18"/>
        <rFont val="Times New Roman"/>
        <charset val="134"/>
      </rPr>
      <t>6.7849</t>
    </r>
    <r>
      <rPr>
        <sz val="18"/>
        <rFont val="宋体"/>
        <charset val="134"/>
      </rPr>
      <t>万元。二是激励脱贫户、监测对象积极参与林果的修剪工作，提高林果产量和品质，进而带动农户生产积极性。三是通过项目的实施，进一步提升群众修剪技术，提高农业技能水平，为持续推动林业发展奠定基础。</t>
    </r>
  </si>
  <si>
    <t>伊拉湖镇安西村设施农业基地配套项目</t>
  </si>
  <si>
    <r>
      <rPr>
        <sz val="18"/>
        <rFont val="宋体"/>
        <charset val="134"/>
      </rPr>
      <t>计划对辖区大棚区</t>
    </r>
    <r>
      <rPr>
        <sz val="18"/>
        <rFont val="Times New Roman"/>
        <charset val="134"/>
      </rPr>
      <t>5.67</t>
    </r>
    <r>
      <rPr>
        <sz val="18"/>
        <rFont val="宋体"/>
        <charset val="134"/>
      </rPr>
      <t>公里电线进行更换，每公里约</t>
    </r>
    <r>
      <rPr>
        <sz val="18"/>
        <rFont val="Times New Roman"/>
        <charset val="134"/>
      </rPr>
      <t>15</t>
    </r>
    <r>
      <rPr>
        <sz val="18"/>
        <rFont val="宋体"/>
        <charset val="134"/>
      </rPr>
      <t>万元；安装一个</t>
    </r>
    <r>
      <rPr>
        <sz val="18"/>
        <rFont val="Times New Roman"/>
        <charset val="134"/>
      </rPr>
      <t>400KVA</t>
    </r>
    <r>
      <rPr>
        <sz val="18"/>
        <rFont val="宋体"/>
        <charset val="134"/>
      </rPr>
      <t>变压器，一台单价约</t>
    </r>
    <r>
      <rPr>
        <sz val="18"/>
        <rFont val="Times New Roman"/>
        <charset val="134"/>
      </rPr>
      <t>15</t>
    </r>
    <r>
      <rPr>
        <sz val="18"/>
        <rFont val="宋体"/>
        <charset val="134"/>
      </rPr>
      <t>万；项目总投资约</t>
    </r>
    <r>
      <rPr>
        <sz val="18"/>
        <rFont val="Times New Roman"/>
        <charset val="134"/>
      </rPr>
      <t>100</t>
    </r>
    <r>
      <rPr>
        <sz val="18"/>
        <rFont val="宋体"/>
        <charset val="134"/>
      </rPr>
      <t>万元。</t>
    </r>
  </si>
  <si>
    <r>
      <rPr>
        <sz val="18"/>
        <rFont val="宋体"/>
        <charset val="134"/>
      </rPr>
      <t>一是大棚区域电路改造后，将提升现有大棚的利用率，推动农业产业发展。二是通过维修机井电路，确保安全生产，排除漏电现象，能够实现机电井正常使用，以保障农作物的良好生长环境。三是更新老旧机电井设备能有效延长机电井的使用年限，减轻村委会和村民的维修资金压力。四是项目实施过程中农户参与劳动，提高劳务收入，为群众稳步增收奠定坚实的基础，项目惠及</t>
    </r>
    <r>
      <rPr>
        <sz val="18"/>
        <rFont val="Times New Roman"/>
        <charset val="134"/>
      </rPr>
      <t>449</t>
    </r>
    <r>
      <rPr>
        <sz val="18"/>
        <rFont val="宋体"/>
        <charset val="134"/>
      </rPr>
      <t>户</t>
    </r>
    <r>
      <rPr>
        <sz val="18"/>
        <rFont val="Times New Roman"/>
        <charset val="134"/>
      </rPr>
      <t>1685</t>
    </r>
    <r>
      <rPr>
        <sz val="18"/>
        <rFont val="宋体"/>
        <charset val="134"/>
      </rPr>
      <t>人（脱贫</t>
    </r>
    <r>
      <rPr>
        <sz val="18"/>
        <rFont val="Times New Roman"/>
        <charset val="134"/>
      </rPr>
      <t>86</t>
    </r>
    <r>
      <rPr>
        <sz val="18"/>
        <rFont val="宋体"/>
        <charset val="134"/>
      </rPr>
      <t>户</t>
    </r>
    <r>
      <rPr>
        <sz val="18"/>
        <rFont val="Times New Roman"/>
        <charset val="134"/>
      </rPr>
      <t>286</t>
    </r>
    <r>
      <rPr>
        <sz val="18"/>
        <rFont val="宋体"/>
        <charset val="134"/>
      </rPr>
      <t>人、监测对象</t>
    </r>
    <r>
      <rPr>
        <sz val="18"/>
        <rFont val="Times New Roman"/>
        <charset val="134"/>
      </rPr>
      <t>6</t>
    </r>
    <r>
      <rPr>
        <sz val="18"/>
        <rFont val="宋体"/>
        <charset val="134"/>
      </rPr>
      <t>户</t>
    </r>
    <r>
      <rPr>
        <sz val="18"/>
        <rFont val="Times New Roman"/>
        <charset val="134"/>
      </rPr>
      <t>17</t>
    </r>
    <r>
      <rPr>
        <sz val="18"/>
        <rFont val="宋体"/>
        <charset val="134"/>
      </rPr>
      <t>人）。</t>
    </r>
  </si>
  <si>
    <t>伊拉湖镇郭若村设施农业基地配套项目</t>
  </si>
  <si>
    <r>
      <rPr>
        <sz val="18"/>
        <rFont val="宋体"/>
        <charset val="134"/>
      </rPr>
      <t>在郭若村东侧农业设施大棚处，更换老旧低压线路，拆除原有旧电线，安装</t>
    </r>
    <r>
      <rPr>
        <sz val="18"/>
        <rFont val="Times New Roman"/>
        <charset val="134"/>
      </rPr>
      <t>400</t>
    </r>
    <r>
      <rPr>
        <sz val="18"/>
        <rFont val="宋体"/>
        <charset val="134"/>
      </rPr>
      <t>伏电线长约</t>
    </r>
    <r>
      <rPr>
        <sz val="18"/>
        <rFont val="Times New Roman"/>
        <charset val="134"/>
      </rPr>
      <t>4.7</t>
    </r>
    <r>
      <rPr>
        <sz val="18"/>
        <rFont val="宋体"/>
        <charset val="134"/>
      </rPr>
      <t>公里新电线。建设费用约</t>
    </r>
    <r>
      <rPr>
        <sz val="18"/>
        <rFont val="Times New Roman"/>
        <charset val="134"/>
      </rPr>
      <t>70.5</t>
    </r>
    <r>
      <rPr>
        <sz val="18"/>
        <rFont val="宋体"/>
        <charset val="134"/>
      </rPr>
      <t>万元，其他费约</t>
    </r>
    <r>
      <rPr>
        <sz val="18"/>
        <rFont val="Times New Roman"/>
        <charset val="134"/>
      </rPr>
      <t>9</t>
    </r>
    <r>
      <rPr>
        <sz val="18"/>
        <rFont val="宋体"/>
        <charset val="134"/>
      </rPr>
      <t>万元；项目总投资约</t>
    </r>
    <r>
      <rPr>
        <sz val="18"/>
        <rFont val="Times New Roman"/>
        <charset val="134"/>
      </rPr>
      <t>79.5</t>
    </r>
    <r>
      <rPr>
        <sz val="18"/>
        <rFont val="宋体"/>
        <charset val="134"/>
      </rPr>
      <t>万元。</t>
    </r>
  </si>
  <si>
    <r>
      <rPr>
        <sz val="18"/>
        <rFont val="宋体"/>
        <charset val="134"/>
      </rPr>
      <t>一是大棚区域电路改造后，将提升现有大棚的利用率，推动农业产业发展。二是保障群众农业生产用电安全，保障群众生命财产安全。并对农民扩大农业经济发展规模，增加收入将起到推动作用，为郭若村的经济发展和农民增收奠定坚实的基础，项目惠及</t>
    </r>
    <r>
      <rPr>
        <sz val="18"/>
        <rFont val="Times New Roman"/>
        <charset val="134"/>
      </rPr>
      <t>629</t>
    </r>
    <r>
      <rPr>
        <sz val="18"/>
        <rFont val="宋体"/>
        <charset val="134"/>
      </rPr>
      <t>户</t>
    </r>
    <r>
      <rPr>
        <sz val="18"/>
        <rFont val="Times New Roman"/>
        <charset val="134"/>
      </rPr>
      <t>2100</t>
    </r>
    <r>
      <rPr>
        <sz val="18"/>
        <rFont val="宋体"/>
        <charset val="134"/>
      </rPr>
      <t>人（脱贫户</t>
    </r>
    <r>
      <rPr>
        <sz val="18"/>
        <rFont val="Times New Roman"/>
        <charset val="134"/>
      </rPr>
      <t>128</t>
    </r>
    <r>
      <rPr>
        <sz val="18"/>
        <rFont val="宋体"/>
        <charset val="134"/>
      </rPr>
      <t>户</t>
    </r>
    <r>
      <rPr>
        <sz val="18"/>
        <rFont val="Times New Roman"/>
        <charset val="134"/>
      </rPr>
      <t>366</t>
    </r>
    <r>
      <rPr>
        <sz val="18"/>
        <rFont val="宋体"/>
        <charset val="134"/>
      </rPr>
      <t>人，监测对象</t>
    </r>
    <r>
      <rPr>
        <sz val="18"/>
        <rFont val="Times New Roman"/>
        <charset val="134"/>
      </rPr>
      <t>18</t>
    </r>
    <r>
      <rPr>
        <sz val="18"/>
        <rFont val="宋体"/>
        <charset val="134"/>
      </rPr>
      <t>户</t>
    </r>
    <r>
      <rPr>
        <sz val="18"/>
        <rFont val="Times New Roman"/>
        <charset val="134"/>
      </rPr>
      <t>69</t>
    </r>
    <r>
      <rPr>
        <sz val="18"/>
        <rFont val="宋体"/>
        <charset val="134"/>
      </rPr>
      <t>人</t>
    </r>
    <r>
      <rPr>
        <sz val="18"/>
        <rFont val="Times New Roman"/>
        <charset val="134"/>
      </rPr>
      <t>)</t>
    </r>
    <r>
      <rPr>
        <sz val="18"/>
        <rFont val="宋体"/>
        <charset val="134"/>
      </rPr>
      <t>。</t>
    </r>
  </si>
  <si>
    <t>博斯坦镇西甜瓜种植补助项目</t>
  </si>
  <si>
    <r>
      <rPr>
        <sz val="18"/>
        <rFont val="宋体"/>
        <charset val="134"/>
      </rPr>
      <t>计划为博斯坦镇有能力和意愿种植哈密瓜的</t>
    </r>
    <r>
      <rPr>
        <sz val="18"/>
        <rFont val="Times New Roman"/>
        <charset val="134"/>
      </rPr>
      <t>76</t>
    </r>
    <r>
      <rPr>
        <sz val="18"/>
        <rFont val="宋体"/>
        <charset val="134"/>
      </rPr>
      <t>户脱贫户和监测对象进行补助，每亩补助</t>
    </r>
    <r>
      <rPr>
        <sz val="18"/>
        <rFont val="Times New Roman"/>
        <charset val="134"/>
      </rPr>
      <t>500</t>
    </r>
    <r>
      <rPr>
        <sz val="18"/>
        <rFont val="宋体"/>
        <charset val="134"/>
      </rPr>
      <t>元，共补助</t>
    </r>
    <r>
      <rPr>
        <sz val="18"/>
        <rFont val="Times New Roman"/>
        <charset val="134"/>
      </rPr>
      <t>422.2</t>
    </r>
    <r>
      <rPr>
        <sz val="18"/>
        <rFont val="宋体"/>
        <charset val="134"/>
      </rPr>
      <t>亩，总申请补助资金为</t>
    </r>
    <r>
      <rPr>
        <sz val="18"/>
        <rFont val="Times New Roman"/>
        <charset val="134"/>
      </rPr>
      <t>21.11</t>
    </r>
    <r>
      <rPr>
        <sz val="18"/>
        <rFont val="宋体"/>
        <charset val="134"/>
      </rPr>
      <t>万元（具体亩数和补助资金以实际情况为准）。</t>
    </r>
  </si>
  <si>
    <r>
      <rPr>
        <sz val="18"/>
        <rFont val="宋体"/>
        <charset val="134"/>
      </rPr>
      <t>通过该项目的实施，一是通过采取产业补助的形式，带动</t>
    </r>
    <r>
      <rPr>
        <sz val="18"/>
        <rFont val="Times New Roman"/>
        <charset val="134"/>
      </rPr>
      <t>76</t>
    </r>
    <r>
      <rPr>
        <sz val="18"/>
        <rFont val="宋体"/>
        <charset val="134"/>
      </rPr>
      <t>户脱贫户和监测对象发展西甜瓜产业，预计可减少脱贫户及监测对象生产投入</t>
    </r>
    <r>
      <rPr>
        <sz val="18"/>
        <rFont val="Times New Roman"/>
        <charset val="134"/>
      </rPr>
      <t>21.11</t>
    </r>
    <r>
      <rPr>
        <sz val="18"/>
        <rFont val="宋体"/>
        <charset val="134"/>
      </rPr>
      <t>万元。二是带动主导产业发展，提高群众种植西甜瓜的积极性，有效促进农业产业发展，切实提高群众收入。二是通过产业发展，带动群众家门口就业，拓宽脱贫户及监测户就业渠道。四是提升土地利用率，采取一年种植两茬作物，再西甜瓜收获后继续种植高粱等畜草，推动畜牧产业发展。</t>
    </r>
  </si>
  <si>
    <t>博斯坦镇林果提质增效项目</t>
  </si>
  <si>
    <r>
      <rPr>
        <sz val="18"/>
        <rFont val="宋体"/>
        <charset val="134"/>
      </rPr>
      <t>计划对博斯坦镇脱贫户及监测户种植的杏树和枣树开展整形修剪给予补助。其中：对</t>
    </r>
    <r>
      <rPr>
        <sz val="18"/>
        <rFont val="Times New Roman"/>
        <charset val="134"/>
      </rPr>
      <t>70</t>
    </r>
    <r>
      <rPr>
        <sz val="18"/>
        <rFont val="宋体"/>
        <charset val="134"/>
      </rPr>
      <t>户脱贫户和监测对象种植的</t>
    </r>
    <r>
      <rPr>
        <sz val="18"/>
        <rFont val="Times New Roman"/>
        <charset val="134"/>
      </rPr>
      <t>328.4</t>
    </r>
    <r>
      <rPr>
        <sz val="18"/>
        <rFont val="宋体"/>
        <charset val="134"/>
      </rPr>
      <t>亩枣树进行修剪，每亩补助</t>
    </r>
    <r>
      <rPr>
        <sz val="18"/>
        <rFont val="Times New Roman"/>
        <charset val="134"/>
      </rPr>
      <t>110</t>
    </r>
    <r>
      <rPr>
        <sz val="18"/>
        <rFont val="宋体"/>
        <charset val="134"/>
      </rPr>
      <t>元，小计约</t>
    </r>
    <r>
      <rPr>
        <sz val="18"/>
        <rFont val="Times New Roman"/>
        <charset val="134"/>
      </rPr>
      <t>3.6124</t>
    </r>
    <r>
      <rPr>
        <sz val="18"/>
        <rFont val="宋体"/>
        <charset val="134"/>
      </rPr>
      <t>万元；对</t>
    </r>
    <r>
      <rPr>
        <sz val="18"/>
        <rFont val="Times New Roman"/>
        <charset val="134"/>
      </rPr>
      <t>15</t>
    </r>
    <r>
      <rPr>
        <sz val="18"/>
        <rFont val="宋体"/>
        <charset val="134"/>
      </rPr>
      <t>户脱贫户及监测对象种植的</t>
    </r>
    <r>
      <rPr>
        <sz val="18"/>
        <rFont val="Times New Roman"/>
        <charset val="134"/>
      </rPr>
      <t>67.9</t>
    </r>
    <r>
      <rPr>
        <sz val="18"/>
        <rFont val="宋体"/>
        <charset val="134"/>
      </rPr>
      <t>亩杏树进行修剪，每亩补助</t>
    </r>
    <r>
      <rPr>
        <sz val="18"/>
        <rFont val="Times New Roman"/>
        <charset val="134"/>
      </rPr>
      <t>85</t>
    </r>
    <r>
      <rPr>
        <sz val="18"/>
        <rFont val="宋体"/>
        <charset val="134"/>
      </rPr>
      <t>元，小计约</t>
    </r>
    <r>
      <rPr>
        <sz val="18"/>
        <rFont val="Times New Roman"/>
        <charset val="134"/>
      </rPr>
      <t>0.57715</t>
    </r>
    <r>
      <rPr>
        <sz val="18"/>
        <rFont val="宋体"/>
        <charset val="134"/>
      </rPr>
      <t>万元。项目总投资约</t>
    </r>
    <r>
      <rPr>
        <sz val="18"/>
        <rFont val="Times New Roman"/>
        <charset val="134"/>
      </rPr>
      <t>4.18955</t>
    </r>
    <r>
      <rPr>
        <sz val="18"/>
        <rFont val="宋体"/>
        <charset val="134"/>
      </rPr>
      <t>万元。（最终补助亩数以实际发生量为准）</t>
    </r>
  </si>
  <si>
    <r>
      <rPr>
        <sz val="18"/>
        <rFont val="宋体"/>
        <charset val="134"/>
      </rPr>
      <t>一是减少脱贫户及监测对象生产投入，项目实施预计可节省</t>
    </r>
    <r>
      <rPr>
        <sz val="18"/>
        <rFont val="Times New Roman"/>
        <charset val="134"/>
      </rPr>
      <t>70</t>
    </r>
    <r>
      <rPr>
        <sz val="18"/>
        <rFont val="宋体"/>
        <charset val="134"/>
      </rPr>
      <t>户脱贫户、监测对象林果修剪投入</t>
    </r>
    <r>
      <rPr>
        <sz val="18"/>
        <rFont val="Times New Roman"/>
        <charset val="134"/>
      </rPr>
      <t>4.18955</t>
    </r>
    <r>
      <rPr>
        <sz val="18"/>
        <rFont val="宋体"/>
        <charset val="134"/>
      </rPr>
      <t>万元。二是激励脱贫户、监测对象积极参与林果的修剪工作，提高林果产量和品质，进而带动农户生产积极性。三是通过项目的实施，进一步提升群众修剪技术，提高农业技能水平，为持续推动林业发展奠定基础。</t>
    </r>
  </si>
  <si>
    <t>克尔碱镇林果提质增效项目</t>
  </si>
  <si>
    <r>
      <rPr>
        <sz val="18"/>
        <rFont val="宋体"/>
        <charset val="134"/>
      </rPr>
      <t>计划对英阿瓦提村脱贫户及监测户种植的</t>
    </r>
    <r>
      <rPr>
        <sz val="18"/>
        <rFont val="Times New Roman"/>
        <charset val="134"/>
      </rPr>
      <t>1000</t>
    </r>
    <r>
      <rPr>
        <sz val="18"/>
        <rFont val="宋体"/>
        <charset val="134"/>
      </rPr>
      <t>亩杏树开展整形修剪给予补助，每亩补助</t>
    </r>
    <r>
      <rPr>
        <sz val="18"/>
        <rFont val="Times New Roman"/>
        <charset val="134"/>
      </rPr>
      <t>85</t>
    </r>
    <r>
      <rPr>
        <sz val="18"/>
        <rFont val="宋体"/>
        <charset val="134"/>
      </rPr>
      <t>元，共计</t>
    </r>
    <r>
      <rPr>
        <sz val="18"/>
        <rFont val="Times New Roman"/>
        <charset val="134"/>
      </rPr>
      <t>8.5</t>
    </r>
    <r>
      <rPr>
        <sz val="18"/>
        <rFont val="宋体"/>
        <charset val="134"/>
      </rPr>
      <t>万元。</t>
    </r>
  </si>
  <si>
    <t>朱瑞团</t>
  </si>
  <si>
    <r>
      <rPr>
        <sz val="18"/>
        <rFont val="宋体"/>
        <charset val="134"/>
      </rPr>
      <t>一是减少脱贫户及监测对象生产投入，项目实施预计可节省</t>
    </r>
    <r>
      <rPr>
        <sz val="18"/>
        <rFont val="Times New Roman"/>
        <charset val="134"/>
      </rPr>
      <t>41</t>
    </r>
    <r>
      <rPr>
        <sz val="18"/>
        <rFont val="宋体"/>
        <charset val="134"/>
      </rPr>
      <t>户脱贫户、监测对象林果修剪投入</t>
    </r>
    <r>
      <rPr>
        <sz val="18"/>
        <rFont val="Times New Roman"/>
        <charset val="134"/>
      </rPr>
      <t>8.5</t>
    </r>
    <r>
      <rPr>
        <sz val="18"/>
        <rFont val="宋体"/>
        <charset val="134"/>
      </rPr>
      <t>万元。二是激励脱贫户、监测对象积极参与林果的修剪工作，提高林果产量和品质，进而带动农户生产积极性。三是通过项目的实施，进一步提升群众修剪技术，提高农业技能水平，为持续推动林业发展奠定基础。</t>
    </r>
  </si>
  <si>
    <t>伊拉湖镇伊拉湖村人居环境提升改造项目</t>
  </si>
  <si>
    <r>
      <rPr>
        <sz val="18"/>
        <rFont val="宋体"/>
        <charset val="134"/>
      </rPr>
      <t>计划对卫生院门口至康克村大桥距离</t>
    </r>
    <r>
      <rPr>
        <sz val="18"/>
        <rFont val="Times New Roman"/>
        <charset val="134"/>
      </rPr>
      <t>600</t>
    </r>
    <r>
      <rPr>
        <sz val="18"/>
        <rFont val="宋体"/>
        <charset val="134"/>
      </rPr>
      <t>米（单侧）的道路路肩进行拓宽，单侧水泥修筑平均宽</t>
    </r>
    <r>
      <rPr>
        <sz val="18"/>
        <rFont val="Times New Roman"/>
        <charset val="134"/>
      </rPr>
      <t>1.8</t>
    </r>
    <r>
      <rPr>
        <sz val="18"/>
        <rFont val="宋体"/>
        <charset val="134"/>
      </rPr>
      <t>米，厚度</t>
    </r>
    <r>
      <rPr>
        <sz val="18"/>
        <rFont val="Times New Roman"/>
        <charset val="134"/>
      </rPr>
      <t>0.15</t>
    </r>
    <r>
      <rPr>
        <sz val="18"/>
        <rFont val="宋体"/>
        <charset val="134"/>
      </rPr>
      <t>米左右（以实际设计为准），共需路沿石</t>
    </r>
    <r>
      <rPr>
        <sz val="18"/>
        <rFont val="Times New Roman"/>
        <charset val="134"/>
      </rPr>
      <t>2200</t>
    </r>
    <r>
      <rPr>
        <sz val="18"/>
        <rFont val="宋体"/>
        <charset val="134"/>
      </rPr>
      <t>块。建设费用约</t>
    </r>
    <r>
      <rPr>
        <sz val="18"/>
        <rFont val="Times New Roman"/>
        <charset val="134"/>
      </rPr>
      <t>37</t>
    </r>
    <r>
      <rPr>
        <sz val="18"/>
        <rFont val="宋体"/>
        <charset val="134"/>
      </rPr>
      <t>万元、其他费约</t>
    </r>
    <r>
      <rPr>
        <sz val="18"/>
        <rFont val="Times New Roman"/>
        <charset val="134"/>
      </rPr>
      <t>4</t>
    </r>
    <r>
      <rPr>
        <sz val="18"/>
        <rFont val="宋体"/>
        <charset val="134"/>
      </rPr>
      <t>万元，项目总投资约</t>
    </r>
    <r>
      <rPr>
        <sz val="18"/>
        <rFont val="Times New Roman"/>
        <charset val="134"/>
      </rPr>
      <t>41</t>
    </r>
    <r>
      <rPr>
        <sz val="18"/>
        <rFont val="宋体"/>
        <charset val="134"/>
      </rPr>
      <t>万元。</t>
    </r>
  </si>
  <si>
    <r>
      <rPr>
        <sz val="18"/>
        <rFont val="宋体"/>
        <charset val="134"/>
      </rPr>
      <t>一是提升道路状况，通过建设村庄道路，改善道路状况，减少道路破损和坑洼不平的现象，提高车辆通行的安全性和舒适性，提升基础设施能力，保证群众安全出行。二是方便居民出行，改善农村的交通状况，方便居民出行，也有助于农产品的运输和销售。三是通过改善农村基础设施，提升农村生活水平，实现乡村振兴的目标。项目惠及</t>
    </r>
    <r>
      <rPr>
        <sz val="18"/>
        <rFont val="Times New Roman"/>
        <charset val="134"/>
      </rPr>
      <t>717</t>
    </r>
    <r>
      <rPr>
        <sz val="18"/>
        <rFont val="宋体"/>
        <charset val="134"/>
      </rPr>
      <t>户</t>
    </r>
    <r>
      <rPr>
        <sz val="18"/>
        <rFont val="Times New Roman"/>
        <charset val="134"/>
      </rPr>
      <t>1843</t>
    </r>
    <r>
      <rPr>
        <sz val="18"/>
        <rFont val="宋体"/>
        <charset val="134"/>
      </rPr>
      <t>人（脱贫户</t>
    </r>
    <r>
      <rPr>
        <sz val="18"/>
        <rFont val="Times New Roman"/>
        <charset val="134"/>
      </rPr>
      <t>49</t>
    </r>
    <r>
      <rPr>
        <sz val="18"/>
        <rFont val="宋体"/>
        <charset val="134"/>
      </rPr>
      <t>户</t>
    </r>
    <r>
      <rPr>
        <sz val="18"/>
        <rFont val="Times New Roman"/>
        <charset val="134"/>
      </rPr>
      <t>124</t>
    </r>
    <r>
      <rPr>
        <sz val="18"/>
        <rFont val="宋体"/>
        <charset val="134"/>
      </rPr>
      <t>人，监测对象</t>
    </r>
    <r>
      <rPr>
        <sz val="18"/>
        <rFont val="Times New Roman"/>
        <charset val="134"/>
      </rPr>
      <t>5</t>
    </r>
    <r>
      <rPr>
        <sz val="18"/>
        <rFont val="宋体"/>
        <charset val="134"/>
      </rPr>
      <t>户</t>
    </r>
    <r>
      <rPr>
        <sz val="18"/>
        <rFont val="Times New Roman"/>
        <charset val="134"/>
      </rPr>
      <t>10</t>
    </r>
    <r>
      <rPr>
        <sz val="18"/>
        <rFont val="宋体"/>
        <charset val="134"/>
      </rPr>
      <t>人）。</t>
    </r>
  </si>
  <si>
    <t>博斯坦镇人居环境整治项目</t>
  </si>
  <si>
    <r>
      <rPr>
        <sz val="18"/>
        <rFont val="宋体"/>
        <charset val="134"/>
      </rPr>
      <t>计划沿博斯坦镇人民政府主干道：从伊拉湖镇康克村到博斯坦镇长安村</t>
    </r>
    <r>
      <rPr>
        <sz val="18"/>
        <rFont val="Times New Roman"/>
        <charset val="134"/>
      </rPr>
      <t>3.1</t>
    </r>
    <r>
      <rPr>
        <sz val="18"/>
        <rFont val="宋体"/>
        <charset val="134"/>
      </rPr>
      <t>公里道路两侧路肩进行硬化，硬化宽度平均在</t>
    </r>
    <r>
      <rPr>
        <sz val="18"/>
        <rFont val="Times New Roman"/>
        <charset val="134"/>
      </rPr>
      <t>1.2</t>
    </r>
    <r>
      <rPr>
        <sz val="18"/>
        <rFont val="宋体"/>
        <charset val="134"/>
      </rPr>
      <t>米</t>
    </r>
    <r>
      <rPr>
        <sz val="18"/>
        <rFont val="Times New Roman"/>
        <charset val="134"/>
      </rPr>
      <t>-1.6</t>
    </r>
    <r>
      <rPr>
        <sz val="18"/>
        <rFont val="宋体"/>
        <charset val="134"/>
      </rPr>
      <t>米（根据路面地形情况来决定）。建设费用</t>
    </r>
    <r>
      <rPr>
        <sz val="18"/>
        <rFont val="Times New Roman"/>
        <charset val="134"/>
      </rPr>
      <t>130</t>
    </r>
    <r>
      <rPr>
        <sz val="18"/>
        <rFont val="宋体"/>
        <charset val="134"/>
      </rPr>
      <t>万元、其他费约</t>
    </r>
    <r>
      <rPr>
        <sz val="18"/>
        <rFont val="Times New Roman"/>
        <charset val="134"/>
      </rPr>
      <t>10</t>
    </r>
    <r>
      <rPr>
        <sz val="18"/>
        <rFont val="宋体"/>
        <charset val="134"/>
      </rPr>
      <t>万元。项目总投资约</t>
    </r>
    <r>
      <rPr>
        <sz val="18"/>
        <rFont val="Times New Roman"/>
        <charset val="134"/>
      </rPr>
      <t>140</t>
    </r>
    <r>
      <rPr>
        <sz val="18"/>
        <rFont val="宋体"/>
        <charset val="134"/>
      </rPr>
      <t>万元。</t>
    </r>
  </si>
  <si>
    <r>
      <rPr>
        <sz val="18"/>
        <rFont val="宋体"/>
        <charset val="134"/>
      </rPr>
      <t>一是改善村基础设施面貌，优化群众出行环境，提升群众生活质量，满足辖区</t>
    </r>
    <r>
      <rPr>
        <sz val="18"/>
        <rFont val="Times New Roman"/>
        <charset val="134"/>
      </rPr>
      <t>2424</t>
    </r>
    <r>
      <rPr>
        <sz val="18"/>
        <rFont val="宋体"/>
        <charset val="134"/>
      </rPr>
      <t>户</t>
    </r>
    <r>
      <rPr>
        <sz val="18"/>
        <rFont val="Times New Roman"/>
        <charset val="134"/>
      </rPr>
      <t>8517</t>
    </r>
    <r>
      <rPr>
        <sz val="18"/>
        <rFont val="宋体"/>
        <charset val="134"/>
      </rPr>
      <t>名（其中脱贫户、监测对象</t>
    </r>
    <r>
      <rPr>
        <sz val="18"/>
        <rFont val="Times New Roman"/>
        <charset val="134"/>
      </rPr>
      <t>113</t>
    </r>
    <r>
      <rPr>
        <sz val="18"/>
        <rFont val="宋体"/>
        <charset val="134"/>
      </rPr>
      <t>户</t>
    </r>
    <r>
      <rPr>
        <sz val="18"/>
        <rFont val="Times New Roman"/>
        <charset val="134"/>
      </rPr>
      <t>319</t>
    </r>
    <r>
      <rPr>
        <sz val="18"/>
        <rFont val="宋体"/>
        <charset val="134"/>
      </rPr>
      <t>人）群众出行需求。二是通过改善道路交通基础设施条件，有利于乡村环境卫生整治，促进辖区经济发展和现代化建设。三是提升农产品运输条件和能力。四是项目建设过程中吸纳本地劳动力务工，提高收入。</t>
    </r>
  </si>
  <si>
    <t>托克逊县博斯坦镇琼帕依扎村自来水入户项目</t>
  </si>
  <si>
    <r>
      <rPr>
        <sz val="18"/>
        <rFont val="宋体"/>
        <charset val="134"/>
      </rPr>
      <t>琼帕依扎村输水干管</t>
    </r>
    <r>
      <rPr>
        <sz val="18"/>
        <rFont val="Times New Roman"/>
        <charset val="134"/>
      </rPr>
      <t xml:space="preserve"> PEφ250 </t>
    </r>
    <r>
      <rPr>
        <sz val="18"/>
        <rFont val="宋体"/>
        <charset val="134"/>
      </rPr>
      <t>长度</t>
    </r>
    <r>
      <rPr>
        <sz val="18"/>
        <rFont val="Times New Roman"/>
        <charset val="134"/>
      </rPr>
      <t xml:space="preserve"> 3.68km</t>
    </r>
    <r>
      <rPr>
        <sz val="18"/>
        <rFont val="宋体"/>
        <charset val="134"/>
      </rPr>
      <t>，输水支管</t>
    </r>
    <r>
      <rPr>
        <sz val="18"/>
        <rFont val="Times New Roman"/>
        <charset val="134"/>
      </rPr>
      <t xml:space="preserve"> PEφ90 </t>
    </r>
    <r>
      <rPr>
        <sz val="18"/>
        <rFont val="宋体"/>
        <charset val="134"/>
      </rPr>
      <t>长度</t>
    </r>
    <r>
      <rPr>
        <sz val="18"/>
        <rFont val="Times New Roman"/>
        <charset val="134"/>
      </rPr>
      <t xml:space="preserve"> 0.41km</t>
    </r>
    <r>
      <rPr>
        <sz val="18"/>
        <rFont val="宋体"/>
        <charset val="134"/>
      </rPr>
      <t>，输水支管</t>
    </r>
    <r>
      <rPr>
        <sz val="18"/>
        <rFont val="Times New Roman"/>
        <charset val="134"/>
      </rPr>
      <t xml:space="preserve"> PEφ75 </t>
    </r>
    <r>
      <rPr>
        <sz val="18"/>
        <rFont val="宋体"/>
        <charset val="134"/>
      </rPr>
      <t>长度</t>
    </r>
    <r>
      <rPr>
        <sz val="18"/>
        <rFont val="Times New Roman"/>
        <charset val="134"/>
      </rPr>
      <t xml:space="preserve"> 0.48km</t>
    </r>
    <r>
      <rPr>
        <sz val="18"/>
        <rFont val="宋体"/>
        <charset val="134"/>
      </rPr>
      <t>，输水支管</t>
    </r>
    <r>
      <rPr>
        <sz val="18"/>
        <rFont val="Times New Roman"/>
        <charset val="134"/>
      </rPr>
      <t xml:space="preserve"> PEφ63 </t>
    </r>
    <r>
      <rPr>
        <sz val="18"/>
        <rFont val="宋体"/>
        <charset val="134"/>
      </rPr>
      <t>长度</t>
    </r>
    <r>
      <rPr>
        <sz val="18"/>
        <rFont val="Times New Roman"/>
        <charset val="134"/>
      </rPr>
      <t xml:space="preserve"> 16.06km</t>
    </r>
    <r>
      <rPr>
        <sz val="18"/>
        <rFont val="宋体"/>
        <charset val="134"/>
      </rPr>
      <t>，入户管网</t>
    </r>
    <r>
      <rPr>
        <sz val="18"/>
        <rFont val="Times New Roman"/>
        <charset val="134"/>
      </rPr>
      <t xml:space="preserve"> PEφ25</t>
    </r>
    <r>
      <rPr>
        <sz val="18"/>
        <rFont val="宋体"/>
        <charset val="134"/>
      </rPr>
      <t>长度</t>
    </r>
    <r>
      <rPr>
        <sz val="18"/>
        <rFont val="Times New Roman"/>
        <charset val="134"/>
      </rPr>
      <t xml:space="preserve"> 37.92km</t>
    </r>
    <r>
      <rPr>
        <sz val="18"/>
        <rFont val="宋体"/>
        <charset val="134"/>
      </rPr>
      <t>。工程总投资为</t>
    </r>
    <r>
      <rPr>
        <sz val="18"/>
        <rFont val="Times New Roman"/>
        <charset val="134"/>
      </rPr>
      <t xml:space="preserve"> 427.64 </t>
    </r>
    <r>
      <rPr>
        <sz val="18"/>
        <rFont val="宋体"/>
        <charset val="134"/>
      </rPr>
      <t>万元，其中工程部分投资为</t>
    </r>
    <r>
      <rPr>
        <sz val="18"/>
        <rFont val="Times New Roman"/>
        <charset val="134"/>
      </rPr>
      <t xml:space="preserve"> 389.66 </t>
    </r>
    <r>
      <rPr>
        <sz val="18"/>
        <rFont val="宋体"/>
        <charset val="134"/>
      </rPr>
      <t>万元，其他费用为</t>
    </r>
    <r>
      <rPr>
        <sz val="18"/>
        <rFont val="Times New Roman"/>
        <charset val="134"/>
      </rPr>
      <t>37.98</t>
    </r>
    <r>
      <rPr>
        <sz val="18"/>
        <rFont val="宋体"/>
        <charset val="134"/>
      </rPr>
      <t>万元。</t>
    </r>
  </si>
  <si>
    <t>高永利</t>
  </si>
  <si>
    <r>
      <rPr>
        <sz val="18"/>
        <rFont val="宋体"/>
        <charset val="134"/>
      </rPr>
      <t>一是项目实施覆盖琼帕依扎村农户</t>
    </r>
    <r>
      <rPr>
        <sz val="18"/>
        <rFont val="Times New Roman"/>
        <charset val="134"/>
      </rPr>
      <t>380</t>
    </r>
    <r>
      <rPr>
        <sz val="18"/>
        <rFont val="宋体"/>
        <charset val="134"/>
      </rPr>
      <t>户</t>
    </r>
    <r>
      <rPr>
        <sz val="18"/>
        <rFont val="Times New Roman"/>
        <charset val="134"/>
      </rPr>
      <t>980</t>
    </r>
    <r>
      <rPr>
        <sz val="18"/>
        <rFont val="宋体"/>
        <charset val="134"/>
      </rPr>
      <t>人（其中脱贫户及监测对象</t>
    </r>
    <r>
      <rPr>
        <sz val="18"/>
        <rFont val="Times New Roman"/>
        <charset val="134"/>
      </rPr>
      <t>14</t>
    </r>
    <r>
      <rPr>
        <sz val="18"/>
        <rFont val="宋体"/>
        <charset val="134"/>
      </rPr>
      <t>户</t>
    </r>
    <r>
      <rPr>
        <sz val="18"/>
        <rFont val="Times New Roman"/>
        <charset val="134"/>
      </rPr>
      <t>47</t>
    </r>
    <r>
      <rPr>
        <sz val="18"/>
        <rFont val="宋体"/>
        <charset val="134"/>
      </rPr>
      <t>人）。二是提高供水系统的可靠性和稳定性，确保本村居民的饮水安全。三是减少供水系统的漏损率，提高供水系统的运行效率，降低运营成本，提升村民用水用量。四是减少供水系统的维修次数和停水时间，提高居民的生活便利性。</t>
    </r>
  </si>
  <si>
    <t>夏镇交通补助项目</t>
  </si>
  <si>
    <r>
      <rPr>
        <sz val="18"/>
        <rFont val="宋体"/>
        <charset val="134"/>
      </rPr>
      <t>为鼓励有能力的人员外出务工，提高收入，拟对</t>
    </r>
    <r>
      <rPr>
        <sz val="18"/>
        <rFont val="Times New Roman"/>
        <charset val="134"/>
      </rPr>
      <t>115</t>
    </r>
    <r>
      <rPr>
        <sz val="18"/>
        <rFont val="宋体"/>
        <charset val="134"/>
      </rPr>
      <t>名外出务工就业</t>
    </r>
    <r>
      <rPr>
        <sz val="18"/>
        <rFont val="Times New Roman"/>
        <charset val="134"/>
      </rPr>
      <t>3</t>
    </r>
    <r>
      <rPr>
        <sz val="18"/>
        <rFont val="宋体"/>
        <charset val="134"/>
      </rPr>
      <t>个月以上的人员进行一次性交通补助。其中，疆外务工人员每人补助不超过</t>
    </r>
    <r>
      <rPr>
        <sz val="18"/>
        <rFont val="Times New Roman"/>
        <charset val="134"/>
      </rPr>
      <t>2000</t>
    </r>
    <r>
      <rPr>
        <sz val="18"/>
        <rFont val="宋体"/>
        <charset val="134"/>
      </rPr>
      <t>元、疆内跨地州务工人员每人补助不超过</t>
    </r>
    <r>
      <rPr>
        <sz val="18"/>
        <rFont val="Times New Roman"/>
        <charset val="134"/>
      </rPr>
      <t>1000</t>
    </r>
    <r>
      <rPr>
        <sz val="18"/>
        <rFont val="宋体"/>
        <charset val="134"/>
      </rPr>
      <t>元，均按照往返硬卧火车票下铺的标准给予一次性补贴；地区内跨县务工每人补助</t>
    </r>
    <r>
      <rPr>
        <sz val="18"/>
        <rFont val="Times New Roman"/>
        <charset val="134"/>
      </rPr>
      <t>150</t>
    </r>
    <r>
      <rPr>
        <sz val="18"/>
        <rFont val="宋体"/>
        <charset val="134"/>
      </rPr>
      <t>元。项目总投资约</t>
    </r>
    <r>
      <rPr>
        <sz val="18"/>
        <rFont val="Times New Roman"/>
        <charset val="134"/>
      </rPr>
      <t>9.95</t>
    </r>
    <r>
      <rPr>
        <sz val="18"/>
        <rFont val="宋体"/>
        <charset val="134"/>
      </rPr>
      <t>万元（具体补助人数和补助资金以实际情况量为准）。</t>
    </r>
  </si>
  <si>
    <r>
      <rPr>
        <sz val="18"/>
        <rFont val="宋体"/>
        <charset val="134"/>
      </rPr>
      <t>通过该项目的实施，一是能够做好</t>
    </r>
    <r>
      <rPr>
        <sz val="18"/>
        <rFont val="Times New Roman"/>
        <charset val="134"/>
      </rPr>
      <t>115</t>
    </r>
    <r>
      <rPr>
        <sz val="18"/>
        <rFont val="宋体"/>
        <charset val="134"/>
      </rPr>
      <t>户脱贫户及监测对象就业帮扶，切实保障脱贫户、监测对象务工就业稳定。二是扎实开展各项就业帮扶，通过交通补贴有效激发了脱贫劳动力外出务工积极性，促进了稳岗增收。三是降低脱贫劳动力外出务工成本，鼓励脱贫劳动力转移就业，提高就业稳定性和积极性。</t>
    </r>
  </si>
  <si>
    <t>郭勒布依乡交通补助项目</t>
  </si>
  <si>
    <r>
      <rPr>
        <sz val="18"/>
        <rFont val="宋体"/>
        <charset val="134"/>
      </rPr>
      <t>为鼓励有能力的人员外出务工，提高收入，拟对</t>
    </r>
    <r>
      <rPr>
        <sz val="18"/>
        <rFont val="Times New Roman"/>
        <charset val="134"/>
      </rPr>
      <t>48</t>
    </r>
    <r>
      <rPr>
        <sz val="18"/>
        <rFont val="宋体"/>
        <charset val="134"/>
      </rPr>
      <t>名外出务工就业</t>
    </r>
    <r>
      <rPr>
        <sz val="18"/>
        <rFont val="Times New Roman"/>
        <charset val="134"/>
      </rPr>
      <t>3</t>
    </r>
    <r>
      <rPr>
        <sz val="18"/>
        <rFont val="宋体"/>
        <charset val="134"/>
      </rPr>
      <t>个月以上的人员进行一次性交通补助。其中，疆外务工人员每人补助不超过</t>
    </r>
    <r>
      <rPr>
        <sz val="18"/>
        <rFont val="Times New Roman"/>
        <charset val="134"/>
      </rPr>
      <t>2000</t>
    </r>
    <r>
      <rPr>
        <sz val="18"/>
        <rFont val="宋体"/>
        <charset val="134"/>
      </rPr>
      <t>元、疆内跨地州市务工人员每人补助不超过</t>
    </r>
    <r>
      <rPr>
        <sz val="18"/>
        <rFont val="Times New Roman"/>
        <charset val="134"/>
      </rPr>
      <t>1000</t>
    </r>
    <r>
      <rPr>
        <sz val="18"/>
        <rFont val="宋体"/>
        <charset val="134"/>
      </rPr>
      <t>元，均按照往返硬卧火车票下铺的标准给予一次性补贴；地区内跨县务工每人补助</t>
    </r>
    <r>
      <rPr>
        <sz val="18"/>
        <rFont val="Times New Roman"/>
        <charset val="134"/>
      </rPr>
      <t>150</t>
    </r>
    <r>
      <rPr>
        <sz val="18"/>
        <rFont val="宋体"/>
        <charset val="134"/>
      </rPr>
      <t>元。项目总投资约</t>
    </r>
    <r>
      <rPr>
        <sz val="18"/>
        <rFont val="Times New Roman"/>
        <charset val="134"/>
      </rPr>
      <t>4.995</t>
    </r>
    <r>
      <rPr>
        <sz val="18"/>
        <rFont val="宋体"/>
        <charset val="134"/>
      </rPr>
      <t>万元（具体补助人数和补助资金以实际情况量为准）。</t>
    </r>
  </si>
  <si>
    <r>
      <rPr>
        <sz val="18"/>
        <rFont val="宋体"/>
        <charset val="134"/>
      </rPr>
      <t>通过该项目的实施，一是能够做好</t>
    </r>
    <r>
      <rPr>
        <sz val="18"/>
        <rFont val="Times New Roman"/>
        <charset val="134"/>
      </rPr>
      <t>48</t>
    </r>
    <r>
      <rPr>
        <sz val="18"/>
        <rFont val="宋体"/>
        <charset val="134"/>
      </rPr>
      <t>户脱贫户及监测对象就业帮扶，切实保障脱贫户、监测对象务工就业稳定。二是扎实开展各项就业帮扶，通过交通补贴有效激发了脱贫劳动力外出务工积极性，促进了稳岗增收。三是降低脱贫劳动力外出务工成本，鼓励脱贫劳动力转移就业，提高就业稳定性和积极性。</t>
    </r>
  </si>
  <si>
    <t>伊拉湖镇交通补助项目</t>
  </si>
  <si>
    <r>
      <rPr>
        <sz val="18"/>
        <rFont val="宋体"/>
        <charset val="134"/>
      </rPr>
      <t>为鼓励有能力的人员外出务工，提高收入，对</t>
    </r>
    <r>
      <rPr>
        <sz val="18"/>
        <rFont val="Times New Roman"/>
        <charset val="134"/>
      </rPr>
      <t>32</t>
    </r>
    <r>
      <rPr>
        <sz val="18"/>
        <rFont val="宋体"/>
        <charset val="134"/>
      </rPr>
      <t>名外出务工就业</t>
    </r>
    <r>
      <rPr>
        <sz val="18"/>
        <rFont val="Times New Roman"/>
        <charset val="134"/>
      </rPr>
      <t>3</t>
    </r>
    <r>
      <rPr>
        <sz val="18"/>
        <rFont val="宋体"/>
        <charset val="134"/>
      </rPr>
      <t>个月以上的人员进行一次性交通补助（最终补助规模以实际发生量为准）。其中，疆外务工人员每人补助不超过</t>
    </r>
    <r>
      <rPr>
        <sz val="18"/>
        <rFont val="Times New Roman"/>
        <charset val="134"/>
      </rPr>
      <t>2000</t>
    </r>
    <r>
      <rPr>
        <sz val="18"/>
        <rFont val="宋体"/>
        <charset val="134"/>
      </rPr>
      <t>元、疆内跨地州市务工人员每人补助不超过</t>
    </r>
    <r>
      <rPr>
        <sz val="18"/>
        <rFont val="Times New Roman"/>
        <charset val="134"/>
      </rPr>
      <t>1000</t>
    </r>
    <r>
      <rPr>
        <sz val="18"/>
        <rFont val="宋体"/>
        <charset val="134"/>
      </rPr>
      <t>元，均按照往返硬卧火车票下铺的标准给予一次性补贴；地区内跨县务工人员每人补助</t>
    </r>
    <r>
      <rPr>
        <sz val="18"/>
        <rFont val="Times New Roman"/>
        <charset val="134"/>
      </rPr>
      <t>150</t>
    </r>
    <r>
      <rPr>
        <sz val="18"/>
        <rFont val="宋体"/>
        <charset val="134"/>
      </rPr>
      <t>元。项目总投资约</t>
    </r>
    <r>
      <rPr>
        <sz val="18"/>
        <rFont val="Times New Roman"/>
        <charset val="134"/>
      </rPr>
      <t>2.425</t>
    </r>
    <r>
      <rPr>
        <sz val="18"/>
        <rFont val="宋体"/>
        <charset val="134"/>
      </rPr>
      <t>万元（具体补助人数和补助资金以实际情况量为准）。</t>
    </r>
  </si>
  <si>
    <r>
      <rPr>
        <sz val="18"/>
        <rFont val="宋体"/>
        <charset val="134"/>
      </rPr>
      <t>通过该项目的实施，一是能够做好</t>
    </r>
    <r>
      <rPr>
        <sz val="18"/>
        <rFont val="Times New Roman"/>
        <charset val="134"/>
      </rPr>
      <t>32</t>
    </r>
    <r>
      <rPr>
        <sz val="18"/>
        <rFont val="宋体"/>
        <charset val="134"/>
      </rPr>
      <t>户脱贫户及监测对象就业帮扶，切实保障脱贫户、监测对象务工就业稳定。二是扎实开展各项就业帮扶，通过交通补贴有效激发了脱贫劳动力外出务工积极性，促进了稳岗增收。三是降低脱贫劳动力外出务工成本，鼓励脱贫劳动力转移就业，提高就业稳定性和积极性。</t>
    </r>
  </si>
  <si>
    <t>博斯坦镇交通补助项目</t>
  </si>
  <si>
    <r>
      <rPr>
        <sz val="18"/>
        <rFont val="宋体"/>
        <charset val="134"/>
      </rPr>
      <t>为鼓励有能力的人员外出务工，提高收入，拟对</t>
    </r>
    <r>
      <rPr>
        <sz val="18"/>
        <rFont val="Times New Roman"/>
        <charset val="134"/>
      </rPr>
      <t>35</t>
    </r>
    <r>
      <rPr>
        <sz val="18"/>
        <rFont val="宋体"/>
        <charset val="134"/>
      </rPr>
      <t>名外出务工就业</t>
    </r>
    <r>
      <rPr>
        <sz val="18"/>
        <rFont val="Times New Roman"/>
        <charset val="134"/>
      </rPr>
      <t>3</t>
    </r>
    <r>
      <rPr>
        <sz val="18"/>
        <rFont val="宋体"/>
        <charset val="134"/>
      </rPr>
      <t>个月以上的人员进行一次性交通补助。其中，疆外务工人员每人补助不超过</t>
    </r>
    <r>
      <rPr>
        <sz val="18"/>
        <rFont val="Times New Roman"/>
        <charset val="134"/>
      </rPr>
      <t>2000</t>
    </r>
    <r>
      <rPr>
        <sz val="18"/>
        <rFont val="宋体"/>
        <charset val="134"/>
      </rPr>
      <t>元、疆内跨地州市务工人员每人补助不超过</t>
    </r>
    <r>
      <rPr>
        <sz val="18"/>
        <rFont val="Times New Roman"/>
        <charset val="134"/>
      </rPr>
      <t>1000</t>
    </r>
    <r>
      <rPr>
        <sz val="18"/>
        <rFont val="宋体"/>
        <charset val="134"/>
      </rPr>
      <t>元，均按照往返硬卧火车票下铺的标准给予一次性补贴；地区内跨县务工人员每人补助</t>
    </r>
    <r>
      <rPr>
        <sz val="18"/>
        <rFont val="Times New Roman"/>
        <charset val="134"/>
      </rPr>
      <t>150</t>
    </r>
    <r>
      <rPr>
        <sz val="18"/>
        <rFont val="宋体"/>
        <charset val="134"/>
      </rPr>
      <t>元。项目总投资约</t>
    </r>
    <r>
      <rPr>
        <sz val="18"/>
        <rFont val="Times New Roman"/>
        <charset val="134"/>
      </rPr>
      <t>3.15</t>
    </r>
    <r>
      <rPr>
        <sz val="18"/>
        <rFont val="宋体"/>
        <charset val="134"/>
      </rPr>
      <t>万元（具体补助人数和补助资金以实际情况量为准）。</t>
    </r>
  </si>
  <si>
    <r>
      <rPr>
        <sz val="18"/>
        <rFont val="宋体"/>
        <charset val="134"/>
      </rPr>
      <t>通过该项目的实施，一是能够做好</t>
    </r>
    <r>
      <rPr>
        <sz val="18"/>
        <rFont val="Times New Roman"/>
        <charset val="134"/>
      </rPr>
      <t>35</t>
    </r>
    <r>
      <rPr>
        <sz val="18"/>
        <rFont val="宋体"/>
        <charset val="134"/>
      </rPr>
      <t>户脱贫户及监测对象就业帮扶，切实保障脱贫户、监测对象务工就业稳定。二是扎实开展各项就业帮扶，通过交通补贴有效激发了脱贫劳动力外出务工积极性，促进了稳岗增收。三是降低脱贫劳动力外出务工成本，鼓励脱贫劳动力转移就业，提高就业稳定性和积极性。</t>
    </r>
  </si>
  <si>
    <t>克尔碱镇交通补助项目</t>
  </si>
  <si>
    <r>
      <rPr>
        <sz val="18"/>
        <rFont val="宋体"/>
        <charset val="134"/>
      </rPr>
      <t>为鼓励有能力的人员外出务工，提高收入，拟对</t>
    </r>
    <r>
      <rPr>
        <sz val="18"/>
        <rFont val="Times New Roman"/>
        <charset val="134"/>
      </rPr>
      <t>30</t>
    </r>
    <r>
      <rPr>
        <sz val="18"/>
        <rFont val="宋体"/>
        <charset val="134"/>
      </rPr>
      <t>名外出务工就业</t>
    </r>
    <r>
      <rPr>
        <sz val="18"/>
        <rFont val="Times New Roman"/>
        <charset val="134"/>
      </rPr>
      <t>3</t>
    </r>
    <r>
      <rPr>
        <sz val="18"/>
        <rFont val="宋体"/>
        <charset val="134"/>
      </rPr>
      <t>个月以上的人员进行一次性交通补助。其中，疆外务工人员每人补助不超过</t>
    </r>
    <r>
      <rPr>
        <sz val="18"/>
        <rFont val="Times New Roman"/>
        <charset val="134"/>
      </rPr>
      <t>2000</t>
    </r>
    <r>
      <rPr>
        <sz val="18"/>
        <rFont val="宋体"/>
        <charset val="134"/>
      </rPr>
      <t>元、疆内跨地州市务工人员每人补助不超过</t>
    </r>
    <r>
      <rPr>
        <sz val="18"/>
        <rFont val="Times New Roman"/>
        <charset val="134"/>
      </rPr>
      <t>1000</t>
    </r>
    <r>
      <rPr>
        <sz val="18"/>
        <rFont val="宋体"/>
        <charset val="134"/>
      </rPr>
      <t>元，均按照往返硬卧火车票下铺的标准给予一次性补贴；地区内跨县务工人员每人补助</t>
    </r>
    <r>
      <rPr>
        <sz val="18"/>
        <rFont val="Times New Roman"/>
        <charset val="134"/>
      </rPr>
      <t>150</t>
    </r>
    <r>
      <rPr>
        <sz val="18"/>
        <rFont val="宋体"/>
        <charset val="134"/>
      </rPr>
      <t>元。项目总投资约</t>
    </r>
    <r>
      <rPr>
        <sz val="18"/>
        <rFont val="Times New Roman"/>
        <charset val="134"/>
      </rPr>
      <t>2.65</t>
    </r>
    <r>
      <rPr>
        <sz val="18"/>
        <rFont val="宋体"/>
        <charset val="134"/>
      </rPr>
      <t>万元（具体补助人数和补助资金以实际情况量为准）。</t>
    </r>
  </si>
  <si>
    <r>
      <rPr>
        <sz val="18"/>
        <rFont val="宋体"/>
        <charset val="134"/>
      </rPr>
      <t>通过该项目的实施，一是能够做好</t>
    </r>
    <r>
      <rPr>
        <sz val="18"/>
        <rFont val="Times New Roman"/>
        <charset val="134"/>
      </rPr>
      <t>30</t>
    </r>
    <r>
      <rPr>
        <sz val="18"/>
        <rFont val="宋体"/>
        <charset val="134"/>
      </rPr>
      <t>户脱贫户及监测对象就业帮扶，切实保障脱贫户、监测对象务工就业稳定。二是扎实开展各项就业帮扶，通过交通补贴有效激发了脱贫劳动力外出务工积极性，促进了稳岗增收。三是降低脱贫劳动力外出务工成本，鼓励脱贫劳动力转移就业，提高就业稳定性和积极性。</t>
    </r>
  </si>
  <si>
    <t>库米什镇交通补助项目</t>
  </si>
  <si>
    <r>
      <rPr>
        <sz val="18"/>
        <rFont val="宋体"/>
        <charset val="134"/>
      </rPr>
      <t>为鼓励有能力的人员外出务工，提高收入，拟对</t>
    </r>
    <r>
      <rPr>
        <sz val="18"/>
        <rFont val="Times New Roman"/>
        <charset val="134"/>
      </rPr>
      <t>2</t>
    </r>
    <r>
      <rPr>
        <sz val="18"/>
        <rFont val="宋体"/>
        <charset val="134"/>
      </rPr>
      <t>名外出务工就业</t>
    </r>
    <r>
      <rPr>
        <sz val="18"/>
        <rFont val="Times New Roman"/>
        <charset val="134"/>
      </rPr>
      <t>3</t>
    </r>
    <r>
      <rPr>
        <sz val="18"/>
        <rFont val="宋体"/>
        <charset val="134"/>
      </rPr>
      <t>个月以上的人员进行一次性交通补助。其中，疆内跨地州市务工人员每人补助不超过</t>
    </r>
    <r>
      <rPr>
        <sz val="18"/>
        <rFont val="Times New Roman"/>
        <charset val="134"/>
      </rPr>
      <t>1000</t>
    </r>
    <r>
      <rPr>
        <sz val="18"/>
        <rFont val="宋体"/>
        <charset val="134"/>
      </rPr>
      <t>元，均按照往返硬卧火车票下铺的标准给予一次性补贴；地区内跨县务工人员每人补助</t>
    </r>
    <r>
      <rPr>
        <sz val="18"/>
        <rFont val="Times New Roman"/>
        <charset val="134"/>
      </rPr>
      <t>150</t>
    </r>
    <r>
      <rPr>
        <sz val="18"/>
        <rFont val="宋体"/>
        <charset val="134"/>
      </rPr>
      <t>元。项目总投资约</t>
    </r>
    <r>
      <rPr>
        <sz val="18"/>
        <rFont val="Times New Roman"/>
        <charset val="134"/>
      </rPr>
      <t>0.2</t>
    </r>
    <r>
      <rPr>
        <sz val="18"/>
        <rFont val="宋体"/>
        <charset val="134"/>
      </rPr>
      <t>万元（具体补助人数和补助资金以实际情况量为准）。</t>
    </r>
  </si>
  <si>
    <t>陈国伟</t>
  </si>
  <si>
    <r>
      <rPr>
        <sz val="18"/>
        <rFont val="宋体"/>
        <charset val="134"/>
      </rPr>
      <t>通过该项目的实施，一是能够做好</t>
    </r>
    <r>
      <rPr>
        <sz val="18"/>
        <rFont val="Times New Roman"/>
        <charset val="134"/>
      </rPr>
      <t>2</t>
    </r>
    <r>
      <rPr>
        <sz val="18"/>
        <rFont val="宋体"/>
        <charset val="134"/>
      </rPr>
      <t>户脱贫户就业帮扶，切实保障脱贫户、监测对象务工就业稳定。二是扎实开展各项就业帮扶，通过交通补贴有效激发了脱贫劳动力外出务工积极性，促进了稳岗增收。三是降低脱贫劳动力外出务工成本，鼓励脱贫劳动力转移就业，提高就业稳定性和积极性。</t>
    </r>
  </si>
  <si>
    <t>夏镇公益性岗位补助项目</t>
  </si>
  <si>
    <r>
      <rPr>
        <sz val="18"/>
        <rFont val="宋体"/>
        <charset val="134"/>
      </rPr>
      <t>计划为夏镇</t>
    </r>
    <r>
      <rPr>
        <sz val="18"/>
        <rFont val="Times New Roman"/>
        <charset val="134"/>
      </rPr>
      <t>200</t>
    </r>
    <r>
      <rPr>
        <sz val="18"/>
        <rFont val="宋体"/>
        <charset val="134"/>
      </rPr>
      <t>户脱贫户和监测对象设立</t>
    </r>
    <r>
      <rPr>
        <sz val="18"/>
        <rFont val="Times New Roman"/>
        <charset val="134"/>
      </rPr>
      <t>200</t>
    </r>
    <r>
      <rPr>
        <sz val="18"/>
        <rFont val="宋体"/>
        <charset val="134"/>
      </rPr>
      <t>个公益性岗位，为脱贫户、监测对象提供就业机会，每月补助</t>
    </r>
    <r>
      <rPr>
        <sz val="18"/>
        <rFont val="Times New Roman"/>
        <charset val="134"/>
      </rPr>
      <t>1750</t>
    </r>
    <r>
      <rPr>
        <sz val="18"/>
        <rFont val="宋体"/>
        <charset val="134"/>
      </rPr>
      <t>元，共</t>
    </r>
    <r>
      <rPr>
        <sz val="18"/>
        <rFont val="Times New Roman"/>
        <charset val="134"/>
      </rPr>
      <t>12</t>
    </r>
    <r>
      <rPr>
        <sz val="18"/>
        <rFont val="宋体"/>
        <charset val="134"/>
      </rPr>
      <t>个月，共计</t>
    </r>
    <r>
      <rPr>
        <sz val="18"/>
        <rFont val="Times New Roman"/>
        <charset val="134"/>
      </rPr>
      <t>420</t>
    </r>
    <r>
      <rPr>
        <sz val="18"/>
        <rFont val="宋体"/>
        <charset val="134"/>
      </rPr>
      <t>万元。</t>
    </r>
  </si>
  <si>
    <r>
      <rPr>
        <sz val="18"/>
        <rFont val="宋体"/>
        <charset val="134"/>
      </rPr>
      <t>项目实施覆盖夏镇脱贫户和监测对象</t>
    </r>
    <r>
      <rPr>
        <sz val="18"/>
        <rFont val="Times New Roman"/>
        <charset val="134"/>
      </rPr>
      <t>200</t>
    </r>
    <r>
      <rPr>
        <sz val="18"/>
        <rFont val="宋体"/>
        <charset val="134"/>
      </rPr>
      <t>户。通过设置公益性岗位，为脱贫户和监测对象提供就业机会，解决困难群众就业难的问题，拓宽脱贫户、监测对象收入来源，提高</t>
    </r>
    <r>
      <rPr>
        <sz val="18"/>
        <rFont val="Times New Roman"/>
        <charset val="134"/>
      </rPr>
      <t>200</t>
    </r>
    <r>
      <rPr>
        <sz val="18"/>
        <rFont val="宋体"/>
        <charset val="134"/>
      </rPr>
      <t>户就业困难家庭收入，提升生活质量，预计每年每户可增加收入</t>
    </r>
    <r>
      <rPr>
        <sz val="18"/>
        <rFont val="Times New Roman"/>
        <charset val="134"/>
      </rPr>
      <t>2.1</t>
    </r>
    <r>
      <rPr>
        <sz val="18"/>
        <rFont val="宋体"/>
        <charset val="134"/>
      </rPr>
      <t>万元。</t>
    </r>
  </si>
  <si>
    <t>正在验收12月工作任务完成情况，准备发放补助。</t>
  </si>
  <si>
    <r>
      <rPr>
        <sz val="18"/>
        <rFont val="宋体"/>
        <charset val="134"/>
      </rPr>
      <t>计划为郭勒布依乡</t>
    </r>
    <r>
      <rPr>
        <sz val="18"/>
        <rFont val="Times New Roman"/>
        <charset val="134"/>
      </rPr>
      <t>61</t>
    </r>
    <r>
      <rPr>
        <sz val="18"/>
        <rFont val="宋体"/>
        <charset val="134"/>
      </rPr>
      <t>户脱贫户、</t>
    </r>
    <r>
      <rPr>
        <sz val="18"/>
        <rFont val="Times New Roman"/>
        <charset val="134"/>
      </rPr>
      <t>13</t>
    </r>
    <r>
      <rPr>
        <sz val="18"/>
        <rFont val="宋体"/>
        <charset val="134"/>
      </rPr>
      <t>户监测对象设立</t>
    </r>
    <r>
      <rPr>
        <sz val="18"/>
        <rFont val="Times New Roman"/>
        <charset val="134"/>
      </rPr>
      <t>74</t>
    </r>
    <r>
      <rPr>
        <sz val="18"/>
        <rFont val="宋体"/>
        <charset val="134"/>
      </rPr>
      <t>个公益性岗位，为其提供就业机会，每月补助</t>
    </r>
    <r>
      <rPr>
        <sz val="18"/>
        <rFont val="Times New Roman"/>
        <charset val="134"/>
      </rPr>
      <t>1750</t>
    </r>
    <r>
      <rPr>
        <sz val="18"/>
        <rFont val="宋体"/>
        <charset val="134"/>
      </rPr>
      <t>元，共</t>
    </r>
    <r>
      <rPr>
        <sz val="18"/>
        <rFont val="Times New Roman"/>
        <charset val="134"/>
      </rPr>
      <t>12</t>
    </r>
    <r>
      <rPr>
        <sz val="18"/>
        <rFont val="宋体"/>
        <charset val="134"/>
      </rPr>
      <t>个月，共计</t>
    </r>
    <r>
      <rPr>
        <sz val="18"/>
        <rFont val="Times New Roman"/>
        <charset val="134"/>
      </rPr>
      <t>155.4</t>
    </r>
    <r>
      <rPr>
        <sz val="18"/>
        <rFont val="宋体"/>
        <charset val="134"/>
      </rPr>
      <t>万元。（具体补助人数和补助资金以实际情况量为准）。</t>
    </r>
  </si>
  <si>
    <r>
      <rPr>
        <sz val="18"/>
        <rFont val="宋体"/>
        <charset val="134"/>
      </rPr>
      <t>通过设置公益性岗位，为</t>
    </r>
    <r>
      <rPr>
        <sz val="18"/>
        <rFont val="Times New Roman"/>
        <charset val="134"/>
      </rPr>
      <t>61</t>
    </r>
    <r>
      <rPr>
        <sz val="18"/>
        <rFont val="宋体"/>
        <charset val="134"/>
      </rPr>
      <t>户脱贫户和</t>
    </r>
    <r>
      <rPr>
        <sz val="18"/>
        <rFont val="Times New Roman"/>
        <charset val="134"/>
      </rPr>
      <t>13</t>
    </r>
    <r>
      <rPr>
        <sz val="18"/>
        <rFont val="宋体"/>
        <charset val="134"/>
      </rPr>
      <t>户监测对象提供就业机会，解决困难群众就业难的问题，拓宽脱贫户、监测对象收入来源，提高</t>
    </r>
    <r>
      <rPr>
        <sz val="18"/>
        <rFont val="Times New Roman"/>
        <charset val="134"/>
      </rPr>
      <t>54</t>
    </r>
    <r>
      <rPr>
        <sz val="18"/>
        <rFont val="宋体"/>
        <charset val="134"/>
      </rPr>
      <t>户就业困难家庭收入，提升生活质量，预计每年每户可增加收入</t>
    </r>
    <r>
      <rPr>
        <sz val="18"/>
        <rFont val="Times New Roman"/>
        <charset val="134"/>
      </rPr>
      <t>2.1</t>
    </r>
    <r>
      <rPr>
        <sz val="18"/>
        <rFont val="宋体"/>
        <charset val="134"/>
      </rPr>
      <t>万元。</t>
    </r>
  </si>
  <si>
    <r>
      <rPr>
        <sz val="18"/>
        <rFont val="宋体"/>
        <charset val="134"/>
      </rPr>
      <t>计划为伊拉湖镇</t>
    </r>
    <r>
      <rPr>
        <sz val="18"/>
        <rFont val="Times New Roman"/>
        <charset val="134"/>
      </rPr>
      <t>67</t>
    </r>
    <r>
      <rPr>
        <sz val="18"/>
        <rFont val="宋体"/>
        <charset val="134"/>
      </rPr>
      <t>户脱贫户、</t>
    </r>
    <r>
      <rPr>
        <sz val="18"/>
        <rFont val="Times New Roman"/>
        <charset val="134"/>
      </rPr>
      <t>15</t>
    </r>
    <r>
      <rPr>
        <sz val="18"/>
        <rFont val="宋体"/>
        <charset val="134"/>
      </rPr>
      <t>户监测对象设立</t>
    </r>
    <r>
      <rPr>
        <sz val="18"/>
        <rFont val="Times New Roman"/>
        <charset val="134"/>
      </rPr>
      <t>82</t>
    </r>
    <r>
      <rPr>
        <sz val="18"/>
        <rFont val="宋体"/>
        <charset val="134"/>
      </rPr>
      <t>个公益性岗位，为其提供就业机会，每月补助</t>
    </r>
    <r>
      <rPr>
        <sz val="18"/>
        <rFont val="Times New Roman"/>
        <charset val="134"/>
      </rPr>
      <t>1750</t>
    </r>
    <r>
      <rPr>
        <sz val="18"/>
        <rFont val="宋体"/>
        <charset val="134"/>
      </rPr>
      <t>元，共</t>
    </r>
    <r>
      <rPr>
        <sz val="18"/>
        <rFont val="Times New Roman"/>
        <charset val="134"/>
      </rPr>
      <t>12</t>
    </r>
    <r>
      <rPr>
        <sz val="18"/>
        <rFont val="宋体"/>
        <charset val="134"/>
      </rPr>
      <t>个月，共计</t>
    </r>
    <r>
      <rPr>
        <sz val="18"/>
        <rFont val="Times New Roman"/>
        <charset val="134"/>
      </rPr>
      <t>172.2</t>
    </r>
    <r>
      <rPr>
        <sz val="18"/>
        <rFont val="宋体"/>
        <charset val="134"/>
      </rPr>
      <t>万元。（最终补助户数以实际发生量为准）</t>
    </r>
  </si>
  <si>
    <r>
      <rPr>
        <sz val="18"/>
        <rFont val="宋体"/>
        <charset val="134"/>
      </rPr>
      <t>通过设置公益性岗位，为脱贫户和监测对象提供就业机会，解决困难群众就业难的问题，拓宽脱贫户和监测对象收入来源，提高</t>
    </r>
    <r>
      <rPr>
        <sz val="18"/>
        <rFont val="Times New Roman"/>
        <charset val="134"/>
      </rPr>
      <t>82</t>
    </r>
    <r>
      <rPr>
        <sz val="18"/>
        <rFont val="宋体"/>
        <charset val="134"/>
      </rPr>
      <t>户脱贫户及监测对象家庭收入，提升生活质量，预计每年每户可增加收入</t>
    </r>
    <r>
      <rPr>
        <sz val="18"/>
        <rFont val="Times New Roman"/>
        <charset val="134"/>
      </rPr>
      <t>2.1</t>
    </r>
    <r>
      <rPr>
        <sz val="18"/>
        <rFont val="宋体"/>
        <charset val="134"/>
      </rPr>
      <t>万元。</t>
    </r>
  </si>
  <si>
    <r>
      <rPr>
        <sz val="18"/>
        <rFont val="宋体"/>
        <charset val="134"/>
      </rPr>
      <t>计划提供</t>
    </r>
    <r>
      <rPr>
        <sz val="18"/>
        <rFont val="Times New Roman"/>
        <charset val="134"/>
      </rPr>
      <t>16</t>
    </r>
    <r>
      <rPr>
        <sz val="18"/>
        <rFont val="宋体"/>
        <charset val="134"/>
      </rPr>
      <t>个公益性岗位，从事保洁、道路维护等，每月</t>
    </r>
    <r>
      <rPr>
        <sz val="18"/>
        <rFont val="Times New Roman"/>
        <charset val="134"/>
      </rPr>
      <t>1750</t>
    </r>
    <r>
      <rPr>
        <sz val="18"/>
        <rFont val="宋体"/>
        <charset val="134"/>
      </rPr>
      <t>元，共计</t>
    </r>
    <r>
      <rPr>
        <sz val="18"/>
        <rFont val="Times New Roman"/>
        <charset val="134"/>
      </rPr>
      <t>12</t>
    </r>
    <r>
      <rPr>
        <sz val="18"/>
        <rFont val="宋体"/>
        <charset val="134"/>
      </rPr>
      <t>个月。共计</t>
    </r>
    <r>
      <rPr>
        <sz val="18"/>
        <rFont val="Times New Roman"/>
        <charset val="134"/>
      </rPr>
      <t>33.6</t>
    </r>
    <r>
      <rPr>
        <sz val="18"/>
        <rFont val="宋体"/>
        <charset val="134"/>
      </rPr>
      <t>万元。（最终补助户数以实际发生量为准）</t>
    </r>
  </si>
  <si>
    <r>
      <rPr>
        <sz val="18"/>
        <rFont val="宋体"/>
        <charset val="134"/>
      </rPr>
      <t>通过设置公益性岗位，为脱贫户和监测对象提供就业机会，解决困难群众就业难的问题，拓宽脱贫户和监测对象收入来源，提高</t>
    </r>
    <r>
      <rPr>
        <sz val="18"/>
        <rFont val="Times New Roman"/>
        <charset val="134"/>
      </rPr>
      <t>16</t>
    </r>
    <r>
      <rPr>
        <sz val="18"/>
        <rFont val="宋体"/>
        <charset val="134"/>
      </rPr>
      <t>户脱贫户及监测对象家庭收入，提升生活质量，预计每年每户可增加收入</t>
    </r>
    <r>
      <rPr>
        <sz val="18"/>
        <rFont val="Times New Roman"/>
        <charset val="134"/>
      </rPr>
      <t>2.1</t>
    </r>
    <r>
      <rPr>
        <sz val="18"/>
        <rFont val="宋体"/>
        <charset val="134"/>
      </rPr>
      <t>万元。</t>
    </r>
  </si>
  <si>
    <r>
      <rPr>
        <sz val="18"/>
        <rFont val="宋体"/>
        <charset val="134"/>
      </rPr>
      <t>计划为博斯坦镇</t>
    </r>
    <r>
      <rPr>
        <sz val="18"/>
        <rFont val="Times New Roman"/>
        <charset val="134"/>
      </rPr>
      <t>44</t>
    </r>
    <r>
      <rPr>
        <sz val="18"/>
        <rFont val="宋体"/>
        <charset val="134"/>
      </rPr>
      <t>户脱贫户、</t>
    </r>
    <r>
      <rPr>
        <sz val="18"/>
        <rFont val="Times New Roman"/>
        <charset val="134"/>
      </rPr>
      <t>22</t>
    </r>
    <r>
      <rPr>
        <sz val="18"/>
        <rFont val="宋体"/>
        <charset val="134"/>
      </rPr>
      <t>户监测对象设立</t>
    </r>
    <r>
      <rPr>
        <sz val="18"/>
        <rFont val="Times New Roman"/>
        <charset val="134"/>
      </rPr>
      <t>66</t>
    </r>
    <r>
      <rPr>
        <sz val="18"/>
        <rFont val="宋体"/>
        <charset val="134"/>
      </rPr>
      <t>个公益性岗位（最终补助人数以实际发生量为准），为其提供就业机会，每月补助</t>
    </r>
    <r>
      <rPr>
        <sz val="18"/>
        <rFont val="Times New Roman"/>
        <charset val="134"/>
      </rPr>
      <t>1750</t>
    </r>
    <r>
      <rPr>
        <sz val="18"/>
        <rFont val="宋体"/>
        <charset val="134"/>
      </rPr>
      <t>元，共</t>
    </r>
    <r>
      <rPr>
        <sz val="18"/>
        <rFont val="Times New Roman"/>
        <charset val="134"/>
      </rPr>
      <t>12</t>
    </r>
    <r>
      <rPr>
        <sz val="18"/>
        <rFont val="宋体"/>
        <charset val="134"/>
      </rPr>
      <t>个月，共计</t>
    </r>
    <r>
      <rPr>
        <sz val="18"/>
        <rFont val="Times New Roman"/>
        <charset val="134"/>
      </rPr>
      <t>138.6</t>
    </r>
    <r>
      <rPr>
        <sz val="18"/>
        <rFont val="宋体"/>
        <charset val="134"/>
      </rPr>
      <t>万元。</t>
    </r>
  </si>
  <si>
    <r>
      <rPr>
        <sz val="18"/>
        <rFont val="宋体"/>
        <charset val="134"/>
      </rPr>
      <t>通过设置公益性岗位，为脱贫户和监测对象提供就业机会，解决困难群众就业难的问题，拓宽脱贫户和监测对象收入来源，提高</t>
    </r>
    <r>
      <rPr>
        <sz val="18"/>
        <rFont val="Times New Roman"/>
        <charset val="134"/>
      </rPr>
      <t>66</t>
    </r>
    <r>
      <rPr>
        <sz val="18"/>
        <rFont val="宋体"/>
        <charset val="134"/>
      </rPr>
      <t>户脱贫户及监测对象家庭收入，提升生活质量，预计每年每户可增加收入</t>
    </r>
    <r>
      <rPr>
        <sz val="18"/>
        <rFont val="Times New Roman"/>
        <charset val="134"/>
      </rPr>
      <t>2.1</t>
    </r>
    <r>
      <rPr>
        <sz val="18"/>
        <rFont val="宋体"/>
        <charset val="134"/>
      </rPr>
      <t>万元。</t>
    </r>
  </si>
  <si>
    <t>中央少数民族发展任务</t>
  </si>
  <si>
    <t>伊拉湖镇安西村产业道路硬化项目</t>
  </si>
  <si>
    <r>
      <rPr>
        <sz val="18"/>
        <rFont val="宋体"/>
        <charset val="134"/>
      </rPr>
      <t>计划为安西村修建长</t>
    </r>
    <r>
      <rPr>
        <sz val="18"/>
        <rFont val="Times New Roman"/>
        <charset val="134"/>
      </rPr>
      <t>4.9</t>
    </r>
    <r>
      <rPr>
        <sz val="18"/>
        <rFont val="宋体"/>
        <charset val="134"/>
      </rPr>
      <t>公里、宽</t>
    </r>
    <r>
      <rPr>
        <sz val="18"/>
        <rFont val="Times New Roman"/>
        <charset val="134"/>
      </rPr>
      <t>4-6</t>
    </r>
    <r>
      <rPr>
        <sz val="18"/>
        <rFont val="宋体"/>
        <charset val="134"/>
      </rPr>
      <t>米的沥青道路（以最终实际工程量为准），计划建设费用约</t>
    </r>
    <r>
      <rPr>
        <sz val="18"/>
        <rFont val="Times New Roman"/>
        <charset val="134"/>
      </rPr>
      <t>294</t>
    </r>
    <r>
      <rPr>
        <sz val="18"/>
        <rFont val="宋体"/>
        <charset val="134"/>
      </rPr>
      <t>万元、其他费用约</t>
    </r>
    <r>
      <rPr>
        <sz val="18"/>
        <rFont val="Times New Roman"/>
        <charset val="134"/>
      </rPr>
      <t>36</t>
    </r>
    <r>
      <rPr>
        <sz val="18"/>
        <rFont val="宋体"/>
        <charset val="134"/>
      </rPr>
      <t>万。项目总投资约</t>
    </r>
    <r>
      <rPr>
        <sz val="18"/>
        <rFont val="Times New Roman"/>
        <charset val="134"/>
      </rPr>
      <t>330</t>
    </r>
    <r>
      <rPr>
        <sz val="18"/>
        <rFont val="宋体"/>
        <charset val="134"/>
      </rPr>
      <t>万元。</t>
    </r>
  </si>
  <si>
    <r>
      <rPr>
        <sz val="18"/>
        <rFont val="宋体"/>
        <charset val="134"/>
      </rPr>
      <t>一是能够进一步加快全村人居环境改善，改善村庄面貌，全村农户直接或间接受益，群众幸福感、满意度显著提升，项目惠及</t>
    </r>
    <r>
      <rPr>
        <sz val="18"/>
        <rFont val="Times New Roman"/>
        <charset val="134"/>
      </rPr>
      <t>449</t>
    </r>
    <r>
      <rPr>
        <sz val="18"/>
        <rFont val="宋体"/>
        <charset val="134"/>
      </rPr>
      <t>户</t>
    </r>
    <r>
      <rPr>
        <sz val="18"/>
        <rFont val="Times New Roman"/>
        <charset val="134"/>
      </rPr>
      <t>1685</t>
    </r>
    <r>
      <rPr>
        <sz val="18"/>
        <rFont val="宋体"/>
        <charset val="134"/>
      </rPr>
      <t>人（脱贫</t>
    </r>
    <r>
      <rPr>
        <sz val="18"/>
        <rFont val="Times New Roman"/>
        <charset val="134"/>
      </rPr>
      <t>86</t>
    </r>
    <r>
      <rPr>
        <sz val="18"/>
        <rFont val="宋体"/>
        <charset val="134"/>
      </rPr>
      <t>户</t>
    </r>
    <r>
      <rPr>
        <sz val="18"/>
        <rFont val="Times New Roman"/>
        <charset val="134"/>
      </rPr>
      <t>286</t>
    </r>
    <r>
      <rPr>
        <sz val="18"/>
        <rFont val="宋体"/>
        <charset val="134"/>
      </rPr>
      <t>人、监测对象</t>
    </r>
    <r>
      <rPr>
        <sz val="18"/>
        <rFont val="Times New Roman"/>
        <charset val="134"/>
      </rPr>
      <t>6</t>
    </r>
    <r>
      <rPr>
        <sz val="18"/>
        <rFont val="宋体"/>
        <charset val="134"/>
      </rPr>
      <t>户</t>
    </r>
    <r>
      <rPr>
        <sz val="18"/>
        <rFont val="Times New Roman"/>
        <charset val="134"/>
      </rPr>
      <t>17</t>
    </r>
    <r>
      <rPr>
        <sz val="18"/>
        <rFont val="宋体"/>
        <charset val="134"/>
      </rPr>
      <t>人）。二是加快村级基础设施建设，提高行政综合治理服务能力，为农户出行和农业生产带来便利。三是在项目的实施过程中，可以带动村民家门口就业参与劳动，从而提高村民经济收入。四是项目建成后可极大改善农产品对外销售问题，进一步巩固脱贫成果，提高该村经济发展水平。</t>
    </r>
  </si>
  <si>
    <t>郭勒布依乡开斯克尔村产业道路硬化项目</t>
  </si>
  <si>
    <r>
      <rPr>
        <sz val="18"/>
        <rFont val="宋体"/>
        <charset val="134"/>
      </rPr>
      <t>计划对开斯克尔村</t>
    </r>
    <r>
      <rPr>
        <sz val="18"/>
        <rFont val="Times New Roman"/>
        <charset val="134"/>
      </rPr>
      <t>4</t>
    </r>
    <r>
      <rPr>
        <sz val="18"/>
        <rFont val="宋体"/>
        <charset val="134"/>
      </rPr>
      <t>组、</t>
    </r>
    <r>
      <rPr>
        <sz val="18"/>
        <rFont val="Times New Roman"/>
        <charset val="134"/>
      </rPr>
      <t>5</t>
    </r>
    <r>
      <rPr>
        <sz val="18"/>
        <rFont val="宋体"/>
        <charset val="134"/>
      </rPr>
      <t>组长</t>
    </r>
    <r>
      <rPr>
        <sz val="18"/>
        <rFont val="Times New Roman"/>
        <charset val="134"/>
      </rPr>
      <t>3.3</t>
    </r>
    <r>
      <rPr>
        <sz val="18"/>
        <rFont val="宋体"/>
        <charset val="134"/>
      </rPr>
      <t>公里、宽</t>
    </r>
    <r>
      <rPr>
        <sz val="18"/>
        <rFont val="Times New Roman"/>
        <charset val="134"/>
      </rPr>
      <t>5</t>
    </r>
    <r>
      <rPr>
        <sz val="18"/>
        <rFont val="宋体"/>
        <charset val="134"/>
      </rPr>
      <t>米的道路进行沥青硬化，共需约</t>
    </r>
    <r>
      <rPr>
        <sz val="18"/>
        <rFont val="Times New Roman"/>
        <charset val="134"/>
      </rPr>
      <t>181.5</t>
    </r>
    <r>
      <rPr>
        <sz val="18"/>
        <rFont val="宋体"/>
        <charset val="134"/>
      </rPr>
      <t>万元，其他费约</t>
    </r>
    <r>
      <rPr>
        <sz val="18"/>
        <rFont val="Times New Roman"/>
        <charset val="134"/>
      </rPr>
      <t>14.5</t>
    </r>
    <r>
      <rPr>
        <sz val="18"/>
        <rFont val="宋体"/>
        <charset val="134"/>
      </rPr>
      <t>万元；项目总投资约</t>
    </r>
    <r>
      <rPr>
        <sz val="18"/>
        <rFont val="Times New Roman"/>
        <charset val="134"/>
      </rPr>
      <t>196</t>
    </r>
    <r>
      <rPr>
        <sz val="18"/>
        <rFont val="宋体"/>
        <charset val="134"/>
      </rPr>
      <t>万元。</t>
    </r>
  </si>
  <si>
    <r>
      <rPr>
        <sz val="18"/>
        <rFont val="宋体"/>
        <charset val="134"/>
      </rPr>
      <t>该项目覆盖群众</t>
    </r>
    <r>
      <rPr>
        <sz val="18"/>
        <rFont val="Times New Roman"/>
        <charset val="134"/>
      </rPr>
      <t>1267</t>
    </r>
    <r>
      <rPr>
        <sz val="18"/>
        <rFont val="宋体"/>
        <charset val="134"/>
      </rPr>
      <t>户</t>
    </r>
    <r>
      <rPr>
        <sz val="18"/>
        <rFont val="Times New Roman"/>
        <charset val="134"/>
      </rPr>
      <t>3428</t>
    </r>
    <r>
      <rPr>
        <sz val="18"/>
        <rFont val="宋体"/>
        <charset val="134"/>
      </rPr>
      <t>人，其中脱贫户</t>
    </r>
    <r>
      <rPr>
        <sz val="18"/>
        <rFont val="Times New Roman"/>
        <charset val="134"/>
      </rPr>
      <t>21</t>
    </r>
    <r>
      <rPr>
        <sz val="18"/>
        <rFont val="宋体"/>
        <charset val="134"/>
      </rPr>
      <t>户</t>
    </r>
    <r>
      <rPr>
        <sz val="18"/>
        <rFont val="Times New Roman"/>
        <charset val="134"/>
      </rPr>
      <t>63</t>
    </r>
    <r>
      <rPr>
        <sz val="18"/>
        <rFont val="宋体"/>
        <charset val="134"/>
      </rPr>
      <t>人、监测对象</t>
    </r>
    <r>
      <rPr>
        <sz val="18"/>
        <rFont val="Times New Roman"/>
        <charset val="134"/>
      </rPr>
      <t>2</t>
    </r>
    <r>
      <rPr>
        <sz val="18"/>
        <rFont val="宋体"/>
        <charset val="134"/>
      </rPr>
      <t>户</t>
    </r>
    <r>
      <rPr>
        <sz val="18"/>
        <rFont val="Times New Roman"/>
        <charset val="134"/>
      </rPr>
      <t>3</t>
    </r>
    <r>
      <rPr>
        <sz val="18"/>
        <rFont val="宋体"/>
        <charset val="134"/>
      </rPr>
      <t>人。项目建设后，</t>
    </r>
    <r>
      <rPr>
        <sz val="18"/>
        <rFont val="Times New Roman"/>
        <charset val="134"/>
      </rPr>
      <t>37</t>
    </r>
    <r>
      <rPr>
        <sz val="18"/>
        <rFont val="宋体"/>
        <charset val="134"/>
      </rPr>
      <t>户</t>
    </r>
    <r>
      <rPr>
        <sz val="18"/>
        <rFont val="Times New Roman"/>
        <charset val="134"/>
      </rPr>
      <t>130</t>
    </r>
    <r>
      <rPr>
        <sz val="18"/>
        <rFont val="宋体"/>
        <charset val="134"/>
      </rPr>
      <t>人农户房屋前硬化直接受益，改善人居环境和方便群众出行，进一步加快开斯克尔村基础设施建设，提高行政综合治理服务能力，为农户出行和农业生产带来便利。</t>
    </r>
  </si>
  <si>
    <t>克尔碱镇克尔碱村机耕道项目</t>
  </si>
  <si>
    <r>
      <rPr>
        <sz val="18"/>
        <rFont val="宋体"/>
        <charset val="134"/>
      </rPr>
      <t>计划在克尔碱村修建长</t>
    </r>
    <r>
      <rPr>
        <sz val="18"/>
        <rFont val="Times New Roman"/>
        <charset val="134"/>
      </rPr>
      <t>6</t>
    </r>
    <r>
      <rPr>
        <sz val="18"/>
        <rFont val="宋体"/>
        <charset val="134"/>
      </rPr>
      <t>公里、宽度</t>
    </r>
    <r>
      <rPr>
        <sz val="18"/>
        <rFont val="Times New Roman"/>
        <charset val="134"/>
      </rPr>
      <t>3-4.5</t>
    </r>
    <r>
      <rPr>
        <sz val="18"/>
        <rFont val="宋体"/>
        <charset val="134"/>
      </rPr>
      <t>米的机耕道，包含涵管等设施。建设费用约</t>
    </r>
    <r>
      <rPr>
        <sz val="18"/>
        <rFont val="Times New Roman"/>
        <charset val="134"/>
      </rPr>
      <t>72</t>
    </r>
    <r>
      <rPr>
        <sz val="18"/>
        <rFont val="宋体"/>
        <charset val="134"/>
      </rPr>
      <t>万元，其他费用约</t>
    </r>
    <r>
      <rPr>
        <sz val="18"/>
        <rFont val="Times New Roman"/>
        <charset val="134"/>
      </rPr>
      <t>8</t>
    </r>
    <r>
      <rPr>
        <sz val="18"/>
        <rFont val="宋体"/>
        <charset val="134"/>
      </rPr>
      <t>万元。项目总投资约</t>
    </r>
    <r>
      <rPr>
        <sz val="18"/>
        <rFont val="Times New Roman"/>
        <charset val="134"/>
      </rPr>
      <t>80</t>
    </r>
    <r>
      <rPr>
        <sz val="18"/>
        <rFont val="宋体"/>
        <charset val="134"/>
      </rPr>
      <t>万元。</t>
    </r>
  </si>
  <si>
    <r>
      <rPr>
        <sz val="18"/>
        <rFont val="宋体"/>
        <charset val="134"/>
      </rPr>
      <t>一是能够进一步加快克尔碱村人居环境改善，改善村庄面貌，使全村农户受益，提升群众幸福感、满意度。二是加快村级农田基础设施建设，为农户出行和农业生产带来便利，在项目的实施过程中，可以带动村民参与劳动，从而提高村民经济收入。</t>
    </r>
    <r>
      <rPr>
        <sz val="18"/>
        <rFont val="Times New Roman"/>
        <charset val="134"/>
      </rPr>
      <t>(</t>
    </r>
    <r>
      <rPr>
        <sz val="18"/>
        <rFont val="宋体"/>
        <charset val="134"/>
      </rPr>
      <t>项目惠及克尔碱村</t>
    </r>
    <r>
      <rPr>
        <sz val="18"/>
        <rFont val="Times New Roman"/>
        <charset val="134"/>
      </rPr>
      <t>530</t>
    </r>
    <r>
      <rPr>
        <sz val="18"/>
        <rFont val="宋体"/>
        <charset val="134"/>
      </rPr>
      <t>户</t>
    </r>
    <r>
      <rPr>
        <sz val="18"/>
        <rFont val="Times New Roman"/>
        <charset val="134"/>
      </rPr>
      <t>1194</t>
    </r>
    <r>
      <rPr>
        <sz val="18"/>
        <rFont val="宋体"/>
        <charset val="134"/>
      </rPr>
      <t>人；其中：脱贫户</t>
    </r>
    <r>
      <rPr>
        <sz val="18"/>
        <rFont val="Times New Roman"/>
        <charset val="134"/>
      </rPr>
      <t>30</t>
    </r>
    <r>
      <rPr>
        <sz val="18"/>
        <rFont val="宋体"/>
        <charset val="134"/>
      </rPr>
      <t>户</t>
    </r>
    <r>
      <rPr>
        <sz val="18"/>
        <rFont val="Times New Roman"/>
        <charset val="134"/>
      </rPr>
      <t>68</t>
    </r>
    <r>
      <rPr>
        <sz val="18"/>
        <rFont val="宋体"/>
        <charset val="134"/>
      </rPr>
      <t>人，监测对象</t>
    </r>
    <r>
      <rPr>
        <sz val="18"/>
        <rFont val="Times New Roman"/>
        <charset val="134"/>
      </rPr>
      <t>4</t>
    </r>
    <r>
      <rPr>
        <sz val="18"/>
        <rFont val="宋体"/>
        <charset val="134"/>
      </rPr>
      <t>户</t>
    </r>
    <r>
      <rPr>
        <sz val="18"/>
        <rFont val="Times New Roman"/>
        <charset val="134"/>
      </rPr>
      <t>12</t>
    </r>
    <r>
      <rPr>
        <sz val="18"/>
        <rFont val="宋体"/>
        <charset val="134"/>
      </rPr>
      <t>人）。</t>
    </r>
  </si>
  <si>
    <t>伊拉湖镇郭若村道路改造项目</t>
  </si>
  <si>
    <r>
      <rPr>
        <sz val="18"/>
        <rFont val="宋体"/>
        <charset val="134"/>
      </rPr>
      <t>计划对郭若村委会红绿灯十字路口至大棚区的柏油路护坡和路肩进行拓宽，两侧长约</t>
    </r>
    <r>
      <rPr>
        <sz val="18"/>
        <rFont val="Times New Roman"/>
        <charset val="134"/>
      </rPr>
      <t>6.8</t>
    </r>
    <r>
      <rPr>
        <sz val="18"/>
        <rFont val="宋体"/>
        <charset val="134"/>
      </rPr>
      <t>公里、宽约</t>
    </r>
    <r>
      <rPr>
        <sz val="18"/>
        <rFont val="Times New Roman"/>
        <charset val="134"/>
      </rPr>
      <t>2</t>
    </r>
    <r>
      <rPr>
        <sz val="18"/>
        <rFont val="宋体"/>
        <charset val="134"/>
      </rPr>
      <t>米。建设费用约</t>
    </r>
    <r>
      <rPr>
        <sz val="18"/>
        <rFont val="Times New Roman"/>
        <charset val="134"/>
      </rPr>
      <t>122.4</t>
    </r>
    <r>
      <rPr>
        <sz val="18"/>
        <rFont val="宋体"/>
        <charset val="134"/>
      </rPr>
      <t>万元，其他费约</t>
    </r>
    <r>
      <rPr>
        <sz val="18"/>
        <rFont val="Times New Roman"/>
        <charset val="134"/>
      </rPr>
      <t>16</t>
    </r>
    <r>
      <rPr>
        <sz val="18"/>
        <rFont val="宋体"/>
        <charset val="134"/>
      </rPr>
      <t>万元；项目总投资约</t>
    </r>
    <r>
      <rPr>
        <sz val="18"/>
        <rFont val="Times New Roman"/>
        <charset val="134"/>
      </rPr>
      <t>138.4</t>
    </r>
    <r>
      <rPr>
        <sz val="18"/>
        <rFont val="宋体"/>
        <charset val="134"/>
      </rPr>
      <t>万元。</t>
    </r>
  </si>
  <si>
    <r>
      <rPr>
        <sz val="18"/>
        <rFont val="宋体"/>
        <charset val="134"/>
      </rPr>
      <t>项目实施后，将极大改善周边瓜农生产生活条件，为客商收瓜提供便利的交通运输环境，提升群众出行安全，全面改善道路整体面貌，促进村民增产增收，项目惠及农户</t>
    </r>
    <r>
      <rPr>
        <sz val="18"/>
        <rFont val="Times New Roman"/>
        <charset val="134"/>
      </rPr>
      <t>907</t>
    </r>
    <r>
      <rPr>
        <sz val="18"/>
        <rFont val="宋体"/>
        <charset val="134"/>
      </rPr>
      <t>户</t>
    </r>
    <r>
      <rPr>
        <sz val="18"/>
        <rFont val="Times New Roman"/>
        <charset val="134"/>
      </rPr>
      <t>2935</t>
    </r>
    <r>
      <rPr>
        <sz val="18"/>
        <rFont val="宋体"/>
        <charset val="134"/>
      </rPr>
      <t>人（脱贫户</t>
    </r>
    <r>
      <rPr>
        <sz val="18"/>
        <rFont val="Times New Roman"/>
        <charset val="134"/>
      </rPr>
      <t>128</t>
    </r>
    <r>
      <rPr>
        <sz val="18"/>
        <rFont val="宋体"/>
        <charset val="134"/>
      </rPr>
      <t>户</t>
    </r>
    <r>
      <rPr>
        <sz val="18"/>
        <rFont val="Times New Roman"/>
        <charset val="134"/>
      </rPr>
      <t>365</t>
    </r>
    <r>
      <rPr>
        <sz val="18"/>
        <rFont val="宋体"/>
        <charset val="134"/>
      </rPr>
      <t>人、监测对象</t>
    </r>
    <r>
      <rPr>
        <sz val="18"/>
        <rFont val="Times New Roman"/>
        <charset val="134"/>
      </rPr>
      <t>18</t>
    </r>
    <r>
      <rPr>
        <sz val="18"/>
        <rFont val="宋体"/>
        <charset val="134"/>
      </rPr>
      <t>户</t>
    </r>
    <r>
      <rPr>
        <sz val="18"/>
        <rFont val="Times New Roman"/>
        <charset val="134"/>
      </rPr>
      <t>67</t>
    </r>
    <r>
      <rPr>
        <sz val="18"/>
        <rFont val="宋体"/>
        <charset val="134"/>
      </rPr>
      <t>人）。</t>
    </r>
  </si>
  <si>
    <t>项目已完工，财政局正在复审。</t>
  </si>
  <si>
    <t>夏镇色日克吉勒尕村污水管网及配套附属设施建设项目</t>
  </si>
  <si>
    <r>
      <rPr>
        <sz val="18"/>
        <rFont val="宋体"/>
        <charset val="134"/>
      </rPr>
      <t>计划为夏镇色日克吉勒尕村铺设</t>
    </r>
    <r>
      <rPr>
        <sz val="18"/>
        <rFont val="Times New Roman"/>
        <charset val="134"/>
      </rPr>
      <t>800</t>
    </r>
    <r>
      <rPr>
        <sz val="18"/>
        <rFont val="宋体"/>
        <charset val="134"/>
      </rPr>
      <t>米排水主管道以及其他配套污水处理设施，项目建设费用约</t>
    </r>
    <r>
      <rPr>
        <sz val="18"/>
        <rFont val="Times New Roman"/>
        <charset val="134"/>
      </rPr>
      <t>96</t>
    </r>
    <r>
      <rPr>
        <sz val="18"/>
        <rFont val="宋体"/>
        <charset val="134"/>
      </rPr>
      <t>万元、其他费约</t>
    </r>
    <r>
      <rPr>
        <sz val="18"/>
        <rFont val="Times New Roman"/>
        <charset val="134"/>
      </rPr>
      <t>10</t>
    </r>
    <r>
      <rPr>
        <sz val="18"/>
        <rFont val="宋体"/>
        <charset val="134"/>
      </rPr>
      <t>万元，项目总投资约</t>
    </r>
    <r>
      <rPr>
        <sz val="18"/>
        <rFont val="Times New Roman"/>
        <charset val="134"/>
      </rPr>
      <t>106</t>
    </r>
    <r>
      <rPr>
        <sz val="18"/>
        <rFont val="宋体"/>
        <charset val="134"/>
      </rPr>
      <t>万元</t>
    </r>
  </si>
  <si>
    <r>
      <rPr>
        <sz val="18"/>
        <rFont val="宋体"/>
        <charset val="134"/>
      </rPr>
      <t>一是项目覆盖色日克吉勒尕村群众</t>
    </r>
    <r>
      <rPr>
        <sz val="18"/>
        <rFont val="Times New Roman"/>
        <charset val="134"/>
      </rPr>
      <t>15</t>
    </r>
    <r>
      <rPr>
        <sz val="18"/>
        <rFont val="宋体"/>
        <charset val="134"/>
      </rPr>
      <t>户</t>
    </r>
    <r>
      <rPr>
        <sz val="18"/>
        <rFont val="Times New Roman"/>
        <charset val="134"/>
      </rPr>
      <t>54</t>
    </r>
    <r>
      <rPr>
        <sz val="18"/>
        <rFont val="宋体"/>
        <charset val="134"/>
      </rPr>
      <t>人，其中：脱贫户</t>
    </r>
    <r>
      <rPr>
        <sz val="18"/>
        <rFont val="Times New Roman"/>
        <charset val="134"/>
      </rPr>
      <t>1</t>
    </r>
    <r>
      <rPr>
        <sz val="18"/>
        <rFont val="宋体"/>
        <charset val="134"/>
      </rPr>
      <t>户</t>
    </r>
    <r>
      <rPr>
        <sz val="18"/>
        <rFont val="Times New Roman"/>
        <charset val="134"/>
      </rPr>
      <t>2</t>
    </r>
    <r>
      <rPr>
        <sz val="18"/>
        <rFont val="宋体"/>
        <charset val="134"/>
      </rPr>
      <t>人、监测对象</t>
    </r>
    <r>
      <rPr>
        <sz val="18"/>
        <rFont val="Times New Roman"/>
        <charset val="134"/>
      </rPr>
      <t>1</t>
    </r>
    <r>
      <rPr>
        <sz val="18"/>
        <rFont val="宋体"/>
        <charset val="134"/>
      </rPr>
      <t>户</t>
    </r>
    <r>
      <rPr>
        <sz val="18"/>
        <rFont val="Times New Roman"/>
        <charset val="134"/>
      </rPr>
      <t>1</t>
    </r>
    <r>
      <rPr>
        <sz val="18"/>
        <rFont val="宋体"/>
        <charset val="134"/>
      </rPr>
      <t>人。二是项目的建设使得污水治理区域内生态环境得以提高，可改善本村生活环境及村容面貌，为保证人民良好生活环境及优质的村容面貌创造有利条件。三是优化本村的排水系统，提高排水效率，减少对环境的影响，提高公共服务水平，满足居民的基本需求。四是降低污水处理成本，提高污水处理效率，还可提升村民环保意识，促进可持续发展。</t>
    </r>
  </si>
  <si>
    <r>
      <rPr>
        <sz val="18"/>
        <rFont val="宋体"/>
        <charset val="134"/>
      </rPr>
      <t>托克逊县</t>
    </r>
    <r>
      <rPr>
        <sz val="18"/>
        <rFont val="Times New Roman"/>
        <charset val="134"/>
      </rPr>
      <t>“</t>
    </r>
    <r>
      <rPr>
        <sz val="18"/>
        <rFont val="宋体"/>
        <charset val="134"/>
      </rPr>
      <t>困难群众饮用低氟茶</t>
    </r>
    <r>
      <rPr>
        <sz val="18"/>
        <rFont val="Times New Roman"/>
        <charset val="134"/>
      </rPr>
      <t>”</t>
    </r>
    <r>
      <rPr>
        <sz val="18"/>
        <rFont val="宋体"/>
        <charset val="134"/>
      </rPr>
      <t>项目</t>
    </r>
  </si>
  <si>
    <t>各乡镇</t>
  </si>
  <si>
    <r>
      <rPr>
        <sz val="18"/>
        <rFont val="宋体"/>
        <charset val="134"/>
      </rPr>
      <t>为全县脱贫户和监测对象</t>
    </r>
    <r>
      <rPr>
        <sz val="18"/>
        <rFont val="Times New Roman"/>
        <charset val="134"/>
      </rPr>
      <t>2070</t>
    </r>
    <r>
      <rPr>
        <sz val="18"/>
        <rFont val="宋体"/>
        <charset val="134"/>
      </rPr>
      <t>户（</t>
    </r>
    <r>
      <rPr>
        <sz val="18"/>
        <rFont val="Times New Roman"/>
        <charset val="134"/>
      </rPr>
      <t>6739</t>
    </r>
    <r>
      <rPr>
        <sz val="18"/>
        <rFont val="宋体"/>
        <charset val="134"/>
      </rPr>
      <t>人），每户发放</t>
    </r>
    <r>
      <rPr>
        <sz val="18"/>
        <rFont val="Times New Roman"/>
        <charset val="134"/>
      </rPr>
      <t>“</t>
    </r>
    <r>
      <rPr>
        <sz val="18"/>
        <rFont val="宋体"/>
        <charset val="134"/>
      </rPr>
      <t>边销茶</t>
    </r>
    <r>
      <rPr>
        <sz val="18"/>
        <rFont val="Times New Roman"/>
        <charset val="134"/>
      </rPr>
      <t>”3</t>
    </r>
    <r>
      <rPr>
        <sz val="18"/>
        <rFont val="宋体"/>
        <charset val="134"/>
      </rPr>
      <t>千克，预算发放</t>
    </r>
    <r>
      <rPr>
        <sz val="18"/>
        <rFont val="Times New Roman"/>
        <charset val="134"/>
      </rPr>
      <t>“</t>
    </r>
    <r>
      <rPr>
        <sz val="18"/>
        <rFont val="宋体"/>
        <charset val="134"/>
      </rPr>
      <t>边销茶</t>
    </r>
    <r>
      <rPr>
        <sz val="18"/>
        <rFont val="Times New Roman"/>
        <charset val="134"/>
      </rPr>
      <t>”6210</t>
    </r>
    <r>
      <rPr>
        <sz val="18"/>
        <rFont val="宋体"/>
        <charset val="134"/>
      </rPr>
      <t>千克，每千克</t>
    </r>
    <r>
      <rPr>
        <sz val="18"/>
        <rFont val="Times New Roman"/>
        <charset val="134"/>
      </rPr>
      <t>30</t>
    </r>
    <r>
      <rPr>
        <sz val="18"/>
        <rFont val="宋体"/>
        <charset val="134"/>
      </rPr>
      <t>元进行预算，预算投入资金</t>
    </r>
    <r>
      <rPr>
        <sz val="18"/>
        <rFont val="Times New Roman"/>
        <charset val="134"/>
      </rPr>
      <t>18.63</t>
    </r>
    <r>
      <rPr>
        <sz val="18"/>
        <rFont val="宋体"/>
        <charset val="134"/>
      </rPr>
      <t>万元。</t>
    </r>
  </si>
  <si>
    <r>
      <rPr>
        <sz val="18"/>
        <rFont val="宋体"/>
        <charset val="134"/>
      </rPr>
      <t>通过实施</t>
    </r>
    <r>
      <rPr>
        <sz val="18"/>
        <rFont val="Times New Roman"/>
        <charset val="134"/>
      </rPr>
      <t>“</t>
    </r>
    <r>
      <rPr>
        <sz val="18"/>
        <rFont val="宋体"/>
        <charset val="134"/>
      </rPr>
      <t>困难群众饮用低氟边销茶</t>
    </r>
    <r>
      <rPr>
        <sz val="18"/>
        <rFont val="Times New Roman"/>
        <charset val="134"/>
      </rPr>
      <t>”</t>
    </r>
    <r>
      <rPr>
        <sz val="18"/>
        <rFont val="宋体"/>
        <charset val="134"/>
      </rPr>
      <t>项目，为困难群众发放低氟边销茶，是落实党对边远地区困难群众的关心和关怀，让困难群众深切感受到党和国家的温暖，同时也进一步增强群众的健康饮茶消费观念和防病意识，提高群众生活品质，提升各民族群众幸福感。项目惠及全县脱贫户和监测对象</t>
    </r>
    <r>
      <rPr>
        <sz val="18"/>
        <rFont val="Times New Roman"/>
        <charset val="134"/>
      </rPr>
      <t>2070</t>
    </r>
    <r>
      <rPr>
        <sz val="18"/>
        <rFont val="宋体"/>
        <charset val="134"/>
      </rPr>
      <t>户</t>
    </r>
    <r>
      <rPr>
        <sz val="18"/>
        <rFont val="Times New Roman"/>
        <charset val="134"/>
      </rPr>
      <t>6739</t>
    </r>
    <r>
      <rPr>
        <sz val="18"/>
        <rFont val="宋体"/>
        <charset val="134"/>
      </rPr>
      <t>人。</t>
    </r>
  </si>
  <si>
    <t>中央欠发达国有农牧场巩固提升任务</t>
  </si>
  <si>
    <t>采购饲草料生产及种植设备：铡草揉丝机1套、9吨TMR搅拌机1台（包括缓冲机1台）、秸秆膨化1台、饲料定量称重包装机（敞口颗粒包装称编织袋、可移动式粮食包装机器）1台、60拖拉机1台、4米以上平地机台、牵引式大马力割草机1台、搂草机（摊晒机）、小方捆打捆机1台等。项目总投资约81万元（具体金额以实际发生量为准）</t>
  </si>
  <si>
    <t>曹歌</t>
  </si>
  <si>
    <r>
      <rPr>
        <sz val="18"/>
        <rFont val="宋体"/>
        <charset val="134"/>
      </rPr>
      <t>农机设备采购后，能补足牧场基本生产资料短板，项目可以实现国营牧场养殖机械化，保证牧场青贮压制、日常养殖饲喂机械化，可减少牧场机械设备的租赁费支出</t>
    </r>
    <r>
      <rPr>
        <sz val="18"/>
        <rFont val="Times New Roman"/>
        <charset val="134"/>
      </rPr>
      <t>6</t>
    </r>
    <r>
      <rPr>
        <sz val="18"/>
        <rFont val="宋体"/>
        <charset val="134"/>
      </rPr>
      <t>万元</t>
    </r>
    <r>
      <rPr>
        <sz val="18"/>
        <rFont val="Times New Roman"/>
        <charset val="134"/>
      </rPr>
      <t>/</t>
    </r>
    <r>
      <rPr>
        <sz val="18"/>
        <rFont val="宋体"/>
        <charset val="134"/>
      </rPr>
      <t>年，节约人力投入</t>
    </r>
    <r>
      <rPr>
        <sz val="18"/>
        <rFont val="Times New Roman"/>
        <charset val="134"/>
      </rPr>
      <t>25.2</t>
    </r>
    <r>
      <rPr>
        <sz val="18"/>
        <rFont val="宋体"/>
        <charset val="134"/>
      </rPr>
      <t>万元</t>
    </r>
    <r>
      <rPr>
        <sz val="18"/>
        <rFont val="Times New Roman"/>
        <charset val="134"/>
      </rPr>
      <t>/</t>
    </r>
    <r>
      <rPr>
        <sz val="18"/>
        <rFont val="宋体"/>
        <charset val="134"/>
      </rPr>
      <t>年，提高养殖工作效率。</t>
    </r>
  </si>
  <si>
    <t>自治区巩固拓展脱贫攻坚成果任务</t>
  </si>
  <si>
    <r>
      <rPr>
        <sz val="18"/>
        <rFont val="宋体"/>
        <charset val="134"/>
      </rPr>
      <t>计划在康克村三组修建长</t>
    </r>
    <r>
      <rPr>
        <sz val="18"/>
        <rFont val="Times New Roman"/>
        <charset val="134"/>
      </rPr>
      <t>5.6</t>
    </r>
    <r>
      <rPr>
        <sz val="18"/>
        <rFont val="宋体"/>
        <charset val="134"/>
      </rPr>
      <t>公里、宽为</t>
    </r>
    <r>
      <rPr>
        <sz val="18"/>
        <rFont val="Times New Roman"/>
        <charset val="134"/>
      </rPr>
      <t>4—5</t>
    </r>
    <r>
      <rPr>
        <sz val="18"/>
        <rFont val="宋体"/>
        <charset val="134"/>
      </rPr>
      <t>米的沥青路（以实际设计为准），项目建设费用约</t>
    </r>
    <r>
      <rPr>
        <sz val="18"/>
        <rFont val="Times New Roman"/>
        <charset val="134"/>
      </rPr>
      <t>280</t>
    </r>
    <r>
      <rPr>
        <sz val="18"/>
        <rFont val="宋体"/>
        <charset val="134"/>
      </rPr>
      <t>万元、其他费约</t>
    </r>
    <r>
      <rPr>
        <sz val="18"/>
        <rFont val="Times New Roman"/>
        <charset val="134"/>
      </rPr>
      <t>36</t>
    </r>
    <r>
      <rPr>
        <sz val="18"/>
        <rFont val="宋体"/>
        <charset val="134"/>
      </rPr>
      <t>万元，项目总投资约</t>
    </r>
    <r>
      <rPr>
        <sz val="18"/>
        <rFont val="Times New Roman"/>
        <charset val="134"/>
      </rPr>
      <t>316</t>
    </r>
    <r>
      <rPr>
        <sz val="18"/>
        <rFont val="宋体"/>
        <charset val="134"/>
      </rPr>
      <t>万元。</t>
    </r>
  </si>
  <si>
    <r>
      <rPr>
        <sz val="18"/>
        <rFont val="宋体"/>
        <charset val="134"/>
      </rPr>
      <t>一是提升道路状况，通过硬化农村巷道，改善道路状况，减少道路破损和坑洼不平的现象，提高车辆通行的安全性和舒适性，提升基础设施能力，保证群众安全出行，项目惠及</t>
    </r>
    <r>
      <rPr>
        <sz val="18"/>
        <rFont val="Times New Roman"/>
        <charset val="134"/>
      </rPr>
      <t>393</t>
    </r>
    <r>
      <rPr>
        <sz val="18"/>
        <rFont val="宋体"/>
        <charset val="134"/>
      </rPr>
      <t>户</t>
    </r>
    <r>
      <rPr>
        <sz val="18"/>
        <rFont val="Times New Roman"/>
        <charset val="134"/>
      </rPr>
      <t>1003</t>
    </r>
    <r>
      <rPr>
        <sz val="18"/>
        <rFont val="宋体"/>
        <charset val="134"/>
      </rPr>
      <t>人</t>
    </r>
    <r>
      <rPr>
        <sz val="18"/>
        <rFont val="Times New Roman"/>
        <charset val="134"/>
      </rPr>
      <t>(</t>
    </r>
    <r>
      <rPr>
        <sz val="18"/>
        <rFont val="宋体"/>
        <charset val="134"/>
      </rPr>
      <t>其中：脱贫户</t>
    </r>
    <r>
      <rPr>
        <sz val="18"/>
        <rFont val="Times New Roman"/>
        <charset val="134"/>
      </rPr>
      <t>10</t>
    </r>
    <r>
      <rPr>
        <sz val="18"/>
        <rFont val="宋体"/>
        <charset val="134"/>
      </rPr>
      <t>户</t>
    </r>
    <r>
      <rPr>
        <sz val="18"/>
        <rFont val="Times New Roman"/>
        <charset val="134"/>
      </rPr>
      <t>20</t>
    </r>
    <r>
      <rPr>
        <sz val="18"/>
        <rFont val="宋体"/>
        <charset val="134"/>
      </rPr>
      <t>人</t>
    </r>
    <r>
      <rPr>
        <sz val="18"/>
        <rFont val="Times New Roman"/>
        <charset val="134"/>
      </rPr>
      <t>)</t>
    </r>
    <r>
      <rPr>
        <sz val="18"/>
        <rFont val="宋体"/>
        <charset val="134"/>
      </rPr>
      <t>。二是通过改善农村基础设施，提升农村生活水平，实现乡村振兴的目标。三是该村为精品哈密瓜集中种植区域，新建道路将为瓜农和客商提供交通便利，进一步拓展特色农作物销售渠道，打造精品哈密瓜示范基地，促进村民增产增收，对康克村整体产业提升起到推动作用。</t>
    </r>
  </si>
  <si>
    <t>博斯坦镇吉格代村机电井及配套附属设施建设项目</t>
  </si>
  <si>
    <r>
      <rPr>
        <sz val="18"/>
        <rFont val="宋体"/>
        <charset val="134"/>
      </rPr>
      <t>对群众集体地浇水收益的</t>
    </r>
    <r>
      <rPr>
        <sz val="18"/>
        <rFont val="Times New Roman"/>
        <charset val="134"/>
      </rPr>
      <t>47</t>
    </r>
    <r>
      <rPr>
        <sz val="18"/>
        <rFont val="宋体"/>
        <charset val="134"/>
      </rPr>
      <t>个集体老化故障的机电井及配套附属设施进行更换水泵、电缆、钢管等，每套约</t>
    </r>
    <r>
      <rPr>
        <sz val="18"/>
        <rFont val="Times New Roman"/>
        <charset val="134"/>
      </rPr>
      <t>1.3</t>
    </r>
    <r>
      <rPr>
        <sz val="18"/>
        <rFont val="宋体"/>
        <charset val="134"/>
      </rPr>
      <t>万元，小计</t>
    </r>
    <r>
      <rPr>
        <sz val="18"/>
        <rFont val="Times New Roman"/>
        <charset val="134"/>
      </rPr>
      <t>61.1</t>
    </r>
    <r>
      <rPr>
        <sz val="18"/>
        <rFont val="宋体"/>
        <charset val="134"/>
      </rPr>
      <t>万元；修建井房</t>
    </r>
    <r>
      <rPr>
        <sz val="18"/>
        <rFont val="Times New Roman"/>
        <charset val="134"/>
      </rPr>
      <t>1</t>
    </r>
    <r>
      <rPr>
        <sz val="18"/>
        <rFont val="宋体"/>
        <charset val="134"/>
      </rPr>
      <t>座，每座约</t>
    </r>
    <r>
      <rPr>
        <sz val="18"/>
        <rFont val="Times New Roman"/>
        <charset val="134"/>
      </rPr>
      <t>2.3</t>
    </r>
    <r>
      <rPr>
        <sz val="18"/>
        <rFont val="宋体"/>
        <charset val="134"/>
      </rPr>
      <t>万元，小计</t>
    </r>
    <r>
      <rPr>
        <sz val="18"/>
        <rFont val="Times New Roman"/>
        <charset val="134"/>
      </rPr>
      <t>2.3</t>
    </r>
    <r>
      <rPr>
        <sz val="18"/>
        <rFont val="宋体"/>
        <charset val="134"/>
      </rPr>
      <t>万元；新装变压器</t>
    </r>
    <r>
      <rPr>
        <sz val="18"/>
        <rFont val="Times New Roman"/>
        <charset val="134"/>
      </rPr>
      <t>1</t>
    </r>
    <r>
      <rPr>
        <sz val="18"/>
        <rFont val="宋体"/>
        <charset val="134"/>
      </rPr>
      <t>个（</t>
    </r>
    <r>
      <rPr>
        <sz val="18"/>
        <rFont val="Times New Roman"/>
        <charset val="134"/>
      </rPr>
      <t>80</t>
    </r>
    <r>
      <rPr>
        <sz val="18"/>
        <rFont val="宋体"/>
        <charset val="134"/>
      </rPr>
      <t>大的），小计</t>
    </r>
    <r>
      <rPr>
        <sz val="18"/>
        <rFont val="Times New Roman"/>
        <charset val="134"/>
      </rPr>
      <t>3</t>
    </r>
    <r>
      <rPr>
        <sz val="18"/>
        <rFont val="宋体"/>
        <charset val="134"/>
      </rPr>
      <t>万元；更换旧的变压器</t>
    </r>
    <r>
      <rPr>
        <sz val="18"/>
        <rFont val="Times New Roman"/>
        <charset val="134"/>
      </rPr>
      <t>8</t>
    </r>
    <r>
      <rPr>
        <sz val="18"/>
        <rFont val="宋体"/>
        <charset val="134"/>
      </rPr>
      <t>个（</t>
    </r>
    <r>
      <rPr>
        <sz val="18"/>
        <rFont val="Times New Roman"/>
        <charset val="134"/>
      </rPr>
      <t>50--80--100</t>
    </r>
    <r>
      <rPr>
        <sz val="18"/>
        <rFont val="宋体"/>
        <charset val="134"/>
      </rPr>
      <t>大的），小计</t>
    </r>
    <r>
      <rPr>
        <sz val="18"/>
        <rFont val="Times New Roman"/>
        <charset val="134"/>
      </rPr>
      <t>28</t>
    </r>
    <r>
      <rPr>
        <sz val="18"/>
        <rFont val="宋体"/>
        <charset val="134"/>
      </rPr>
      <t>万元；变压器到机电井之间的</t>
    </r>
    <r>
      <rPr>
        <sz val="18"/>
        <rFont val="Times New Roman"/>
        <charset val="134"/>
      </rPr>
      <t>6370</t>
    </r>
    <r>
      <rPr>
        <sz val="18"/>
        <rFont val="宋体"/>
        <charset val="134"/>
      </rPr>
      <t>米电缆老化存在安全隐患，电缆一米单价约</t>
    </r>
    <r>
      <rPr>
        <sz val="18"/>
        <rFont val="Times New Roman"/>
        <charset val="134"/>
      </rPr>
      <t>26</t>
    </r>
    <r>
      <rPr>
        <sz val="18"/>
        <rFont val="宋体"/>
        <charset val="134"/>
      </rPr>
      <t>元，小计约</t>
    </r>
    <r>
      <rPr>
        <sz val="18"/>
        <rFont val="Times New Roman"/>
        <charset val="134"/>
      </rPr>
      <t>16.6</t>
    </r>
    <r>
      <rPr>
        <sz val="18"/>
        <rFont val="宋体"/>
        <charset val="134"/>
      </rPr>
      <t>万。项目总投资约</t>
    </r>
    <r>
      <rPr>
        <sz val="18"/>
        <rFont val="Times New Roman"/>
        <charset val="134"/>
      </rPr>
      <t>111</t>
    </r>
    <r>
      <rPr>
        <sz val="18"/>
        <rFont val="宋体"/>
        <charset val="134"/>
      </rPr>
      <t>万元。</t>
    </r>
  </si>
  <si>
    <r>
      <rPr>
        <sz val="18"/>
        <rFont val="宋体"/>
        <charset val="134"/>
      </rPr>
      <t>一是项目的实施覆吉格代村农户</t>
    </r>
    <r>
      <rPr>
        <sz val="18"/>
        <rFont val="Times New Roman"/>
        <charset val="134"/>
      </rPr>
      <t>1050</t>
    </r>
    <r>
      <rPr>
        <sz val="18"/>
        <rFont val="宋体"/>
        <charset val="134"/>
      </rPr>
      <t>户</t>
    </r>
    <r>
      <rPr>
        <sz val="18"/>
        <rFont val="Times New Roman"/>
        <charset val="134"/>
      </rPr>
      <t>3195</t>
    </r>
    <r>
      <rPr>
        <sz val="18"/>
        <rFont val="宋体"/>
        <charset val="134"/>
      </rPr>
      <t>人，其中脱贫户</t>
    </r>
    <r>
      <rPr>
        <sz val="18"/>
        <rFont val="Times New Roman"/>
        <charset val="134"/>
      </rPr>
      <t>18</t>
    </r>
    <r>
      <rPr>
        <sz val="18"/>
        <rFont val="宋体"/>
        <charset val="134"/>
      </rPr>
      <t>户</t>
    </r>
    <r>
      <rPr>
        <sz val="18"/>
        <rFont val="Times New Roman"/>
        <charset val="134"/>
      </rPr>
      <t>52</t>
    </r>
    <r>
      <rPr>
        <sz val="18"/>
        <rFont val="宋体"/>
        <charset val="134"/>
      </rPr>
      <t>人、监测对象</t>
    </r>
    <r>
      <rPr>
        <sz val="18"/>
        <rFont val="Times New Roman"/>
        <charset val="134"/>
      </rPr>
      <t>13</t>
    </r>
    <r>
      <rPr>
        <sz val="18"/>
        <rFont val="宋体"/>
        <charset val="134"/>
      </rPr>
      <t>户</t>
    </r>
    <r>
      <rPr>
        <sz val="18"/>
        <rFont val="Times New Roman"/>
        <charset val="134"/>
      </rPr>
      <t>42</t>
    </r>
    <r>
      <rPr>
        <sz val="18"/>
        <rFont val="宋体"/>
        <charset val="134"/>
      </rPr>
      <t>人。二是可以解决机电井用水难问题，有效改善</t>
    </r>
    <r>
      <rPr>
        <sz val="18"/>
        <rFont val="Times New Roman"/>
        <charset val="134"/>
      </rPr>
      <t>19535</t>
    </r>
    <r>
      <rPr>
        <sz val="18"/>
        <rFont val="宋体"/>
        <charset val="134"/>
      </rPr>
      <t>亩农田灌溉条件，保障项目区的农业可持续发展要求。三是可以改善农村生活条件，提高农民生活质量，提高农村的水利基础设施和农田的生产能力，促进农业发展。四是改善农牧业生产条件，是有效利用现有水资源的一项重要措施，对农民扩大农业生产规模，增加农业收入将起到推动作用，可为农村经济发展和农民增收奠定坚实的基础。五是防止水渠渗漏，减少水流失，将水源不断地输送到田间地头，提高灌溉效益。</t>
    </r>
  </si>
  <si>
    <t>博斯坦镇博孜尤勒贡村机电井设备及配套附属设施更新项目</t>
  </si>
  <si>
    <r>
      <rPr>
        <sz val="18"/>
        <rFont val="宋体"/>
        <charset val="134"/>
      </rPr>
      <t>博斯坦镇博孜尤勒贡村有</t>
    </r>
    <r>
      <rPr>
        <sz val="18"/>
        <rFont val="Times New Roman"/>
        <charset val="134"/>
      </rPr>
      <t>28</t>
    </r>
    <r>
      <rPr>
        <sz val="18"/>
        <rFont val="宋体"/>
        <charset val="134"/>
      </rPr>
      <t>个机电井。</t>
    </r>
    <r>
      <rPr>
        <sz val="18"/>
        <rFont val="Times New Roman"/>
        <charset val="134"/>
      </rPr>
      <t>1.</t>
    </r>
    <r>
      <rPr>
        <sz val="18"/>
        <rFont val="宋体"/>
        <charset val="134"/>
      </rPr>
      <t>对老化故障的</t>
    </r>
    <r>
      <rPr>
        <sz val="18"/>
        <rFont val="Times New Roman"/>
        <charset val="134"/>
      </rPr>
      <t>15</t>
    </r>
    <r>
      <rPr>
        <sz val="18"/>
        <rFont val="宋体"/>
        <charset val="134"/>
      </rPr>
      <t>个机电井设备及配套附属设施进行更换水泵、电缆、钢管等，每套约</t>
    </r>
    <r>
      <rPr>
        <sz val="18"/>
        <rFont val="Times New Roman"/>
        <charset val="134"/>
      </rPr>
      <t>1.2</t>
    </r>
    <r>
      <rPr>
        <sz val="18"/>
        <rFont val="宋体"/>
        <charset val="134"/>
      </rPr>
      <t>万元，小计</t>
    </r>
    <r>
      <rPr>
        <sz val="18"/>
        <rFont val="Times New Roman"/>
        <charset val="134"/>
      </rPr>
      <t>18</t>
    </r>
    <r>
      <rPr>
        <sz val="18"/>
        <rFont val="宋体"/>
        <charset val="134"/>
      </rPr>
      <t>万元；</t>
    </r>
    <r>
      <rPr>
        <sz val="18"/>
        <rFont val="Times New Roman"/>
        <charset val="134"/>
      </rPr>
      <t>2.</t>
    </r>
    <r>
      <rPr>
        <sz val="18"/>
        <rFont val="宋体"/>
        <charset val="134"/>
      </rPr>
      <t>修建井房</t>
    </r>
    <r>
      <rPr>
        <sz val="18"/>
        <rFont val="Times New Roman"/>
        <charset val="134"/>
      </rPr>
      <t>12</t>
    </r>
    <r>
      <rPr>
        <sz val="18"/>
        <rFont val="宋体"/>
        <charset val="134"/>
      </rPr>
      <t>座，每座约</t>
    </r>
    <r>
      <rPr>
        <sz val="18"/>
        <rFont val="Times New Roman"/>
        <charset val="134"/>
      </rPr>
      <t>2</t>
    </r>
    <r>
      <rPr>
        <sz val="18"/>
        <rFont val="宋体"/>
        <charset val="134"/>
      </rPr>
      <t>万元，小计</t>
    </r>
    <r>
      <rPr>
        <sz val="18"/>
        <rFont val="Times New Roman"/>
        <charset val="134"/>
      </rPr>
      <t>24</t>
    </r>
    <r>
      <rPr>
        <sz val="18"/>
        <rFont val="宋体"/>
        <charset val="134"/>
      </rPr>
      <t>万元。项目建设费用约</t>
    </r>
    <r>
      <rPr>
        <sz val="18"/>
        <rFont val="Times New Roman"/>
        <charset val="134"/>
      </rPr>
      <t>42</t>
    </r>
    <r>
      <rPr>
        <sz val="18"/>
        <rFont val="宋体"/>
        <charset val="134"/>
      </rPr>
      <t>万元。</t>
    </r>
  </si>
  <si>
    <r>
      <rPr>
        <sz val="18"/>
        <rFont val="宋体"/>
        <charset val="134"/>
      </rPr>
      <t>一是项目的实施覆盖博孜尤勒贡村农户</t>
    </r>
    <r>
      <rPr>
        <sz val="18"/>
        <rFont val="Times New Roman"/>
        <charset val="134"/>
      </rPr>
      <t>732</t>
    </r>
    <r>
      <rPr>
        <sz val="18"/>
        <rFont val="宋体"/>
        <charset val="134"/>
      </rPr>
      <t>户</t>
    </r>
    <r>
      <rPr>
        <sz val="18"/>
        <rFont val="Times New Roman"/>
        <charset val="134"/>
      </rPr>
      <t>2591</t>
    </r>
    <r>
      <rPr>
        <sz val="18"/>
        <rFont val="宋体"/>
        <charset val="134"/>
      </rPr>
      <t>人（其中脱贫户、监测对象</t>
    </r>
    <r>
      <rPr>
        <sz val="18"/>
        <rFont val="Times New Roman"/>
        <charset val="134"/>
      </rPr>
      <t>40</t>
    </r>
    <r>
      <rPr>
        <sz val="18"/>
        <rFont val="宋体"/>
        <charset val="134"/>
      </rPr>
      <t>户</t>
    </r>
    <r>
      <rPr>
        <sz val="18"/>
        <rFont val="Times New Roman"/>
        <charset val="134"/>
      </rPr>
      <t>135</t>
    </r>
    <r>
      <rPr>
        <sz val="18"/>
        <rFont val="宋体"/>
        <charset val="134"/>
      </rPr>
      <t>人），灌溉</t>
    </r>
    <r>
      <rPr>
        <sz val="18"/>
        <rFont val="Times New Roman"/>
        <charset val="134"/>
      </rPr>
      <t>2000</t>
    </r>
    <r>
      <rPr>
        <sz val="18"/>
        <rFont val="宋体"/>
        <charset val="134"/>
      </rPr>
      <t>亩。二是通过改善灌溉条件，推动农业生产再上一个新台阶，促进全村经济社会的协调发展</t>
    </r>
    <r>
      <rPr>
        <sz val="18"/>
        <rFont val="Times New Roman"/>
        <charset val="134"/>
      </rPr>
      <t>,</t>
    </r>
    <r>
      <rPr>
        <sz val="18"/>
        <rFont val="宋体"/>
        <charset val="134"/>
      </rPr>
      <t>促进农牧民增收。三是更新设备后能保证机电井正常供水，提高全村耕地和林带灌溉效率，解决农田和林带的灌溉问题，降低农业生产用水成本，促进农作物增产、提质、增效，增加农牧民收入。</t>
    </r>
  </si>
  <si>
    <r>
      <rPr>
        <sz val="18"/>
        <rFont val="宋体"/>
        <charset val="134"/>
      </rPr>
      <t>计划在克尔碱村修建</t>
    </r>
    <r>
      <rPr>
        <sz val="18"/>
        <rFont val="Times New Roman"/>
        <charset val="134"/>
      </rPr>
      <t>2</t>
    </r>
    <r>
      <rPr>
        <sz val="18"/>
        <rFont val="宋体"/>
        <charset val="134"/>
      </rPr>
      <t>公里流量为</t>
    </r>
    <r>
      <rPr>
        <sz val="18"/>
        <rFont val="Times New Roman"/>
        <charset val="134"/>
      </rPr>
      <t>0.2m³/s-0.4m³/s</t>
    </r>
    <r>
      <rPr>
        <sz val="18"/>
        <rFont val="宋体"/>
        <charset val="134"/>
      </rPr>
      <t>的</t>
    </r>
    <r>
      <rPr>
        <sz val="18"/>
        <rFont val="Times New Roman"/>
        <charset val="134"/>
      </rPr>
      <t>U</t>
    </r>
    <r>
      <rPr>
        <sz val="18"/>
        <rFont val="宋体"/>
        <charset val="134"/>
      </rPr>
      <t>型板结构防渗渠（根据地形实际情况，以设计为准，其中约</t>
    </r>
    <r>
      <rPr>
        <sz val="18"/>
        <rFont val="Times New Roman"/>
        <charset val="134"/>
      </rPr>
      <t>1</t>
    </r>
    <r>
      <rPr>
        <sz val="18"/>
        <rFont val="宋体"/>
        <charset val="134"/>
      </rPr>
      <t>公里渠道人工修建）。建设费用约</t>
    </r>
    <r>
      <rPr>
        <sz val="18"/>
        <rFont val="Times New Roman"/>
        <charset val="134"/>
      </rPr>
      <t>68</t>
    </r>
    <r>
      <rPr>
        <sz val="18"/>
        <rFont val="宋体"/>
        <charset val="134"/>
      </rPr>
      <t>万元、其他费用</t>
    </r>
    <r>
      <rPr>
        <sz val="18"/>
        <rFont val="Times New Roman"/>
        <charset val="134"/>
      </rPr>
      <t>7</t>
    </r>
    <r>
      <rPr>
        <sz val="18"/>
        <rFont val="宋体"/>
        <charset val="134"/>
      </rPr>
      <t>万元。项目总投资约</t>
    </r>
    <r>
      <rPr>
        <sz val="18"/>
        <rFont val="Times New Roman"/>
        <charset val="134"/>
      </rPr>
      <t>75</t>
    </r>
    <r>
      <rPr>
        <sz val="18"/>
        <rFont val="宋体"/>
        <charset val="134"/>
      </rPr>
      <t>万元。</t>
    </r>
  </si>
  <si>
    <r>
      <rPr>
        <sz val="18"/>
        <rFont val="宋体"/>
        <charset val="134"/>
      </rPr>
      <t>一是通过修建渠道，能够实现水资源的合理调用，满足本村的灌溉需求，防止水资源供给不足而影响农业生产，以保障农作物的良好生长环境。二是防止水渠渗漏，减少水流失，将水源不断地输送到田间地头，提高灌溉效益同时节约水资源，满足</t>
    </r>
    <r>
      <rPr>
        <sz val="18"/>
        <rFont val="Times New Roman"/>
        <charset val="134"/>
      </rPr>
      <t>760</t>
    </r>
    <r>
      <rPr>
        <sz val="18"/>
        <rFont val="宋体"/>
        <charset val="134"/>
      </rPr>
      <t>亩农田的灌溉需求。三是项目实施过程中农户参与劳动，提高劳务收入，为群众稳步增收奠定坚实的基础，项目惠及克尔碱村</t>
    </r>
    <r>
      <rPr>
        <sz val="18"/>
        <rFont val="Times New Roman"/>
        <charset val="134"/>
      </rPr>
      <t>530</t>
    </r>
    <r>
      <rPr>
        <sz val="18"/>
        <rFont val="宋体"/>
        <charset val="134"/>
      </rPr>
      <t>户</t>
    </r>
    <r>
      <rPr>
        <sz val="18"/>
        <rFont val="Times New Roman"/>
        <charset val="134"/>
      </rPr>
      <t>1194</t>
    </r>
    <r>
      <rPr>
        <sz val="18"/>
        <rFont val="宋体"/>
        <charset val="134"/>
      </rPr>
      <t>人（脱贫户</t>
    </r>
    <r>
      <rPr>
        <sz val="18"/>
        <rFont val="Times New Roman"/>
        <charset val="134"/>
      </rPr>
      <t>30</t>
    </r>
    <r>
      <rPr>
        <sz val="18"/>
        <rFont val="宋体"/>
        <charset val="134"/>
      </rPr>
      <t>户</t>
    </r>
    <r>
      <rPr>
        <sz val="18"/>
        <rFont val="Times New Roman"/>
        <charset val="134"/>
      </rPr>
      <t>68</t>
    </r>
    <r>
      <rPr>
        <sz val="18"/>
        <rFont val="宋体"/>
        <charset val="134"/>
      </rPr>
      <t>人、监测对象</t>
    </r>
    <r>
      <rPr>
        <sz val="18"/>
        <rFont val="Times New Roman"/>
        <charset val="134"/>
      </rPr>
      <t>4</t>
    </r>
    <r>
      <rPr>
        <sz val="18"/>
        <rFont val="宋体"/>
        <charset val="134"/>
      </rPr>
      <t>户</t>
    </r>
    <r>
      <rPr>
        <sz val="18"/>
        <rFont val="Times New Roman"/>
        <charset val="134"/>
      </rPr>
      <t>12</t>
    </r>
    <r>
      <rPr>
        <sz val="18"/>
        <rFont val="宋体"/>
        <charset val="134"/>
      </rPr>
      <t>人）。</t>
    </r>
  </si>
  <si>
    <t>中央巩固拓展脱贫攻坚成果任务（第二批）</t>
  </si>
  <si>
    <t>夏镇养殖（牛）补助项目</t>
  </si>
  <si>
    <r>
      <rPr>
        <sz val="18"/>
        <rFont val="宋体"/>
        <charset val="134"/>
      </rPr>
      <t>计划对夏镇</t>
    </r>
    <r>
      <rPr>
        <sz val="18"/>
        <rFont val="Times New Roman"/>
        <charset val="134"/>
      </rPr>
      <t>151</t>
    </r>
    <r>
      <rPr>
        <sz val="18"/>
        <rFont val="宋体"/>
        <charset val="134"/>
      </rPr>
      <t>户脱贫户和监测对象引进良种母牛和当年自繁扩增的良种母牛共</t>
    </r>
    <r>
      <rPr>
        <sz val="18"/>
        <rFont val="Times New Roman"/>
        <charset val="134"/>
      </rPr>
      <t>500</t>
    </r>
    <r>
      <rPr>
        <sz val="18"/>
        <rFont val="宋体"/>
        <charset val="134"/>
      </rPr>
      <t>头牛进行补助，其中：当年引进一年以上、符合当地主导品种的良种能繁母牛（饲养</t>
    </r>
    <r>
      <rPr>
        <sz val="18"/>
        <rFont val="Times New Roman"/>
        <charset val="134"/>
      </rPr>
      <t>3</t>
    </r>
    <r>
      <rPr>
        <sz val="18"/>
        <rFont val="宋体"/>
        <charset val="134"/>
      </rPr>
      <t>个月以上）的，按照每头能繁母牛</t>
    </r>
    <r>
      <rPr>
        <sz val="18"/>
        <rFont val="Times New Roman"/>
        <charset val="134"/>
      </rPr>
      <t>4000</t>
    </r>
    <r>
      <rPr>
        <sz val="18"/>
        <rFont val="宋体"/>
        <charset val="134"/>
      </rPr>
      <t>元标准进行补助；对当年自繁扩增符合当地主导品种的良种母牛（饲养</t>
    </r>
    <r>
      <rPr>
        <sz val="18"/>
        <rFont val="Times New Roman"/>
        <charset val="134"/>
      </rPr>
      <t>3</t>
    </r>
    <r>
      <rPr>
        <sz val="18"/>
        <rFont val="宋体"/>
        <charset val="134"/>
      </rPr>
      <t>个月以上）的，按照每头母牛</t>
    </r>
    <r>
      <rPr>
        <sz val="18"/>
        <rFont val="Times New Roman"/>
        <charset val="134"/>
      </rPr>
      <t>3000</t>
    </r>
    <r>
      <rPr>
        <sz val="18"/>
        <rFont val="宋体"/>
        <charset val="134"/>
      </rPr>
      <t>元标准进行补助。项目总投资</t>
    </r>
    <r>
      <rPr>
        <sz val="18"/>
        <rFont val="Times New Roman"/>
        <charset val="134"/>
      </rPr>
      <t>150</t>
    </r>
    <r>
      <rPr>
        <sz val="18"/>
        <rFont val="宋体"/>
        <charset val="134"/>
      </rPr>
      <t>万元。（具体养殖数以项目实施时实际情况为准）</t>
    </r>
  </si>
  <si>
    <r>
      <rPr>
        <sz val="18"/>
        <rFont val="宋体"/>
        <charset val="134"/>
      </rPr>
      <t>一是项目实施覆盖夏镇辖区内</t>
    </r>
    <r>
      <rPr>
        <sz val="18"/>
        <rFont val="Times New Roman"/>
        <charset val="134"/>
      </rPr>
      <t>151</t>
    </r>
    <r>
      <rPr>
        <sz val="18"/>
        <rFont val="宋体"/>
        <charset val="134"/>
      </rPr>
      <t>户脱贫户和监测对象。二是带动夏镇辖区内更多脱贫户和监测对象参与养殖业，提高脱贫户和监测对象收入水平和生活质量。三是通过为养殖户提供补助，可以激发脱贫户和监测对象扩大养殖规模，提高养殖技术，从而增加养殖业的整体效益。四是促进当地养殖业发展，为乡村振兴打下坚实基础。</t>
    </r>
  </si>
  <si>
    <t>夏镇养殖（羊）补助项目</t>
  </si>
  <si>
    <r>
      <rPr>
        <sz val="18"/>
        <rFont val="宋体"/>
        <charset val="134"/>
      </rPr>
      <t>计划对夏镇</t>
    </r>
    <r>
      <rPr>
        <sz val="18"/>
        <rFont val="Times New Roman"/>
        <charset val="134"/>
      </rPr>
      <t>184</t>
    </r>
    <r>
      <rPr>
        <sz val="18"/>
        <rFont val="宋体"/>
        <charset val="134"/>
      </rPr>
      <t>户脱贫户和监测对象引进良种母羊和当年自繁扩增的良种母羊共</t>
    </r>
    <r>
      <rPr>
        <sz val="18"/>
        <rFont val="Times New Roman"/>
        <charset val="134"/>
      </rPr>
      <t>2000</t>
    </r>
    <r>
      <rPr>
        <sz val="18"/>
        <rFont val="宋体"/>
        <charset val="134"/>
      </rPr>
      <t>只进行补助，其中：当年引进一年以上、符合当地主导品种的良种能繁母羊（饲养</t>
    </r>
    <r>
      <rPr>
        <sz val="18"/>
        <rFont val="Times New Roman"/>
        <charset val="134"/>
      </rPr>
      <t>3</t>
    </r>
    <r>
      <rPr>
        <sz val="18"/>
        <rFont val="宋体"/>
        <charset val="134"/>
      </rPr>
      <t>个月以上）的，按照每只能繁母羊</t>
    </r>
    <r>
      <rPr>
        <sz val="18"/>
        <rFont val="Times New Roman"/>
        <charset val="134"/>
      </rPr>
      <t>400</t>
    </r>
    <r>
      <rPr>
        <sz val="18"/>
        <rFont val="宋体"/>
        <charset val="134"/>
      </rPr>
      <t>元标准进行补助；对当年自繁扩增符合当地主导品种的良种母羊（饲养</t>
    </r>
    <r>
      <rPr>
        <sz val="18"/>
        <rFont val="Times New Roman"/>
        <charset val="134"/>
      </rPr>
      <t>3</t>
    </r>
    <r>
      <rPr>
        <sz val="18"/>
        <rFont val="宋体"/>
        <charset val="134"/>
      </rPr>
      <t>个月以上）的，按照每只母羊</t>
    </r>
    <r>
      <rPr>
        <sz val="18"/>
        <rFont val="Times New Roman"/>
        <charset val="134"/>
      </rPr>
      <t>300</t>
    </r>
    <r>
      <rPr>
        <sz val="18"/>
        <rFont val="宋体"/>
        <charset val="134"/>
      </rPr>
      <t>元标准进行补助。项目总投资</t>
    </r>
    <r>
      <rPr>
        <sz val="18"/>
        <rFont val="Times New Roman"/>
        <charset val="134"/>
      </rPr>
      <t>60</t>
    </r>
    <r>
      <rPr>
        <sz val="18"/>
        <rFont val="宋体"/>
        <charset val="134"/>
      </rPr>
      <t>万元。（具体养殖数以项目实施时实际情况为准）</t>
    </r>
  </si>
  <si>
    <r>
      <rPr>
        <sz val="18"/>
        <rFont val="宋体"/>
        <charset val="134"/>
      </rPr>
      <t>一是项目实施覆盖夏镇辖区内</t>
    </r>
    <r>
      <rPr>
        <sz val="18"/>
        <rFont val="Times New Roman"/>
        <charset val="134"/>
      </rPr>
      <t>184</t>
    </r>
    <r>
      <rPr>
        <sz val="18"/>
        <rFont val="宋体"/>
        <charset val="134"/>
      </rPr>
      <t>户脱贫户及监测对象。二是带动夏镇辖区内更多脱贫户和监测对象参与养殖业，提高脱贫户和监测对象收入水平和生活质量。三是通过为养殖对象提供补助，可以激发脱贫户和监测对象扩大养殖规模，提高养殖技术，从而增加养殖业的整体效益。四是促进当地养殖业发展，为乡村振兴打下坚实基础。</t>
    </r>
  </si>
  <si>
    <r>
      <rPr>
        <sz val="18"/>
        <rFont val="宋体"/>
        <charset val="134"/>
      </rPr>
      <t>计划对郭勒布依乡</t>
    </r>
    <r>
      <rPr>
        <sz val="18"/>
        <rFont val="Times New Roman"/>
        <charset val="134"/>
      </rPr>
      <t>58</t>
    </r>
    <r>
      <rPr>
        <sz val="18"/>
        <rFont val="宋体"/>
        <charset val="134"/>
      </rPr>
      <t>户脱贫户和监测对象引进良种母牛和当年自繁扩增的良种母牛共</t>
    </r>
    <r>
      <rPr>
        <sz val="18"/>
        <rFont val="Times New Roman"/>
        <charset val="134"/>
      </rPr>
      <t>73</t>
    </r>
    <r>
      <rPr>
        <sz val="18"/>
        <rFont val="宋体"/>
        <charset val="134"/>
      </rPr>
      <t>头牛进行补助，其中：当年引进一年以上、符合当地主导品种的良种能繁母牛（饲养</t>
    </r>
    <r>
      <rPr>
        <sz val="18"/>
        <rFont val="Times New Roman"/>
        <charset val="134"/>
      </rPr>
      <t>3</t>
    </r>
    <r>
      <rPr>
        <sz val="18"/>
        <rFont val="宋体"/>
        <charset val="134"/>
      </rPr>
      <t>个月以上）的，按照每头能繁母牛</t>
    </r>
    <r>
      <rPr>
        <sz val="18"/>
        <rFont val="Times New Roman"/>
        <charset val="134"/>
      </rPr>
      <t>4000</t>
    </r>
    <r>
      <rPr>
        <sz val="18"/>
        <rFont val="宋体"/>
        <charset val="134"/>
      </rPr>
      <t>元标准进行补助；对当年自繁扩增符合当地主导品种的良种母牛（饲养</t>
    </r>
    <r>
      <rPr>
        <sz val="18"/>
        <rFont val="Times New Roman"/>
        <charset val="134"/>
      </rPr>
      <t>3</t>
    </r>
    <r>
      <rPr>
        <sz val="18"/>
        <rFont val="宋体"/>
        <charset val="134"/>
      </rPr>
      <t>个月以上）的，按照每头母牛</t>
    </r>
    <r>
      <rPr>
        <sz val="18"/>
        <rFont val="Times New Roman"/>
        <charset val="134"/>
      </rPr>
      <t>3000</t>
    </r>
    <r>
      <rPr>
        <sz val="18"/>
        <rFont val="宋体"/>
        <charset val="134"/>
      </rPr>
      <t>元标准进行补助。项目总投资</t>
    </r>
    <r>
      <rPr>
        <sz val="18"/>
        <rFont val="Times New Roman"/>
        <charset val="134"/>
      </rPr>
      <t>22.5</t>
    </r>
    <r>
      <rPr>
        <sz val="18"/>
        <rFont val="宋体"/>
        <charset val="134"/>
      </rPr>
      <t>万元。（具体养殖数以项目实施时实际情况为准）</t>
    </r>
  </si>
  <si>
    <r>
      <rPr>
        <sz val="18"/>
        <rFont val="宋体"/>
        <charset val="134"/>
      </rPr>
      <t>一是项目实施覆盖郭勒布依乡</t>
    </r>
    <r>
      <rPr>
        <sz val="18"/>
        <rFont val="Times New Roman"/>
        <charset val="134"/>
      </rPr>
      <t>58</t>
    </r>
    <r>
      <rPr>
        <sz val="18"/>
        <rFont val="宋体"/>
        <charset val="134"/>
      </rPr>
      <t>户脱贫户和监测对象。二是带动郭勒布依乡辖区内更多脱贫户和监测对象参与养殖业，提高脱贫户和监测对象收入水平和生活质量。三是通过为养殖户提供补助，可以激发脱贫户和监测对象扩大养殖规模，提高养殖技术，从而增加养殖业的整体效益。四是促进当地养殖业发展，为乡村振兴打下坚实基础。</t>
    </r>
  </si>
  <si>
    <r>
      <rPr>
        <sz val="18"/>
        <rFont val="宋体"/>
        <charset val="134"/>
      </rPr>
      <t>计划对郭勒布依乡</t>
    </r>
    <r>
      <rPr>
        <sz val="18"/>
        <rFont val="Times New Roman"/>
        <charset val="134"/>
      </rPr>
      <t>125</t>
    </r>
    <r>
      <rPr>
        <sz val="18"/>
        <rFont val="宋体"/>
        <charset val="134"/>
      </rPr>
      <t>户脱贫户和监测对象引进良种母羊和当年自繁扩增的良种母羊共</t>
    </r>
    <r>
      <rPr>
        <sz val="18"/>
        <rFont val="Times New Roman"/>
        <charset val="134"/>
      </rPr>
      <t>400</t>
    </r>
    <r>
      <rPr>
        <sz val="18"/>
        <rFont val="宋体"/>
        <charset val="134"/>
      </rPr>
      <t>只进行补助，其中：当年引进一年以上、符合当地主导品种的良种能繁母羊（饲养</t>
    </r>
    <r>
      <rPr>
        <sz val="18"/>
        <rFont val="Times New Roman"/>
        <charset val="134"/>
      </rPr>
      <t>3</t>
    </r>
    <r>
      <rPr>
        <sz val="18"/>
        <rFont val="宋体"/>
        <charset val="134"/>
      </rPr>
      <t>个月以上）的，按照每只能繁母羊</t>
    </r>
    <r>
      <rPr>
        <sz val="18"/>
        <rFont val="Times New Roman"/>
        <charset val="134"/>
      </rPr>
      <t>400</t>
    </r>
    <r>
      <rPr>
        <sz val="18"/>
        <rFont val="宋体"/>
        <charset val="134"/>
      </rPr>
      <t>元标准进行补助；对当年自繁扩增符合当地主导品种的良种母羊（饲养</t>
    </r>
    <r>
      <rPr>
        <sz val="18"/>
        <rFont val="Times New Roman"/>
        <charset val="134"/>
      </rPr>
      <t>3</t>
    </r>
    <r>
      <rPr>
        <sz val="18"/>
        <rFont val="宋体"/>
        <charset val="134"/>
      </rPr>
      <t>个月以上）的，按照每只母羊</t>
    </r>
    <r>
      <rPr>
        <sz val="18"/>
        <rFont val="Times New Roman"/>
        <charset val="134"/>
      </rPr>
      <t>300</t>
    </r>
    <r>
      <rPr>
        <sz val="18"/>
        <rFont val="宋体"/>
        <charset val="134"/>
      </rPr>
      <t>元标准进行补助。项目总投资</t>
    </r>
    <r>
      <rPr>
        <sz val="18"/>
        <rFont val="Times New Roman"/>
        <charset val="134"/>
      </rPr>
      <t>12.2</t>
    </r>
    <r>
      <rPr>
        <sz val="18"/>
        <rFont val="宋体"/>
        <charset val="134"/>
      </rPr>
      <t>万元。（具体养殖数以项目实施时实际情况为准）</t>
    </r>
  </si>
  <si>
    <r>
      <rPr>
        <sz val="18"/>
        <rFont val="宋体"/>
        <charset val="134"/>
      </rPr>
      <t>一是项目实施覆盖郭勒布依乡辖区内</t>
    </r>
    <r>
      <rPr>
        <sz val="18"/>
        <rFont val="Times New Roman"/>
        <charset val="134"/>
      </rPr>
      <t>125</t>
    </r>
    <r>
      <rPr>
        <sz val="18"/>
        <rFont val="宋体"/>
        <charset val="134"/>
      </rPr>
      <t>户脱贫户及监测对象。二是带动郭勒布依乡辖区内更多脱贫户和监测对象参与养殖业，提高脱贫户和监测对象收入水平和生活质量。三是通过为养殖对象提供补助，可以激发脱贫户和监测对象扩大养殖规模，提高养殖技术，从而增加养殖业的整体效益。四是促进当地养殖业发展，为乡村振兴打下坚实基础。</t>
    </r>
  </si>
  <si>
    <t>伊拉湖镇养殖（牛）补助项目</t>
  </si>
  <si>
    <r>
      <rPr>
        <sz val="18"/>
        <rFont val="宋体"/>
        <charset val="134"/>
      </rPr>
      <t>计划对伊拉湖镇</t>
    </r>
    <r>
      <rPr>
        <sz val="18"/>
        <rFont val="Times New Roman"/>
        <charset val="134"/>
      </rPr>
      <t>113</t>
    </r>
    <r>
      <rPr>
        <sz val="18"/>
        <rFont val="宋体"/>
        <charset val="134"/>
      </rPr>
      <t>户脱贫户及监测对象引进良种母牛和当年自繁扩增的良种母牛共</t>
    </r>
    <r>
      <rPr>
        <sz val="18"/>
        <rFont val="Times New Roman"/>
        <charset val="134"/>
      </rPr>
      <t>110</t>
    </r>
    <r>
      <rPr>
        <sz val="18"/>
        <rFont val="宋体"/>
        <charset val="134"/>
      </rPr>
      <t>头牛进行补助，其中：当年引进一年以上、符合当地主导品种的良种能繁母牛（饲养</t>
    </r>
    <r>
      <rPr>
        <sz val="18"/>
        <rFont val="Times New Roman"/>
        <charset val="134"/>
      </rPr>
      <t>3</t>
    </r>
    <r>
      <rPr>
        <sz val="18"/>
        <rFont val="宋体"/>
        <charset val="134"/>
      </rPr>
      <t>个月以上）的，按照每头能繁母牛</t>
    </r>
    <r>
      <rPr>
        <sz val="18"/>
        <rFont val="Times New Roman"/>
        <charset val="134"/>
      </rPr>
      <t>4000</t>
    </r>
    <r>
      <rPr>
        <sz val="18"/>
        <rFont val="宋体"/>
        <charset val="134"/>
      </rPr>
      <t>元标准进行补助；对当年自繁扩增符合当地主导品种的良种母牛（饲养</t>
    </r>
    <r>
      <rPr>
        <sz val="18"/>
        <rFont val="Times New Roman"/>
        <charset val="134"/>
      </rPr>
      <t>3</t>
    </r>
    <r>
      <rPr>
        <sz val="18"/>
        <rFont val="宋体"/>
        <charset val="134"/>
      </rPr>
      <t>个月以上）的，按照每头母牛</t>
    </r>
    <r>
      <rPr>
        <sz val="18"/>
        <rFont val="Times New Roman"/>
        <charset val="134"/>
      </rPr>
      <t>3000</t>
    </r>
    <r>
      <rPr>
        <sz val="18"/>
        <rFont val="宋体"/>
        <charset val="134"/>
      </rPr>
      <t>元标准进行补助。项目总投资约</t>
    </r>
    <r>
      <rPr>
        <sz val="18"/>
        <rFont val="Times New Roman"/>
        <charset val="134"/>
      </rPr>
      <t>35</t>
    </r>
    <r>
      <rPr>
        <sz val="18"/>
        <rFont val="宋体"/>
        <charset val="134"/>
      </rPr>
      <t>万元。（具体养殖数以项目实施时实际情况为准）</t>
    </r>
  </si>
  <si>
    <r>
      <rPr>
        <sz val="18"/>
        <rFont val="宋体"/>
        <charset val="134"/>
      </rPr>
      <t>一是项目实施覆盖伊拉湖镇</t>
    </r>
    <r>
      <rPr>
        <sz val="18"/>
        <rFont val="Times New Roman"/>
        <charset val="134"/>
      </rPr>
      <t>113</t>
    </r>
    <r>
      <rPr>
        <sz val="18"/>
        <rFont val="宋体"/>
        <charset val="134"/>
      </rPr>
      <t>户脱贫户及监测对象。二是带动伊拉湖镇辖区内更多脱贫户和监测对象参与养殖业，提高脱贫户和监测对象收入水平和生活质量。三是通过为养殖户提供补助，可以激发脱贫户和监测对象扩大养殖规模，提高养殖技术，从而增加养殖业的整体效益。四是促进当地养殖业发展，为乡村振兴打下坚实基础。</t>
    </r>
  </si>
  <si>
    <t>伊拉湖镇养殖（羊）补助项目</t>
  </si>
  <si>
    <r>
      <rPr>
        <sz val="18"/>
        <rFont val="宋体"/>
        <charset val="134"/>
      </rPr>
      <t>计划对伊拉湖镇</t>
    </r>
    <r>
      <rPr>
        <sz val="18"/>
        <rFont val="Times New Roman"/>
        <charset val="134"/>
      </rPr>
      <t>287</t>
    </r>
    <r>
      <rPr>
        <sz val="18"/>
        <rFont val="宋体"/>
        <charset val="134"/>
      </rPr>
      <t>户脱贫户和监测对象引进良种母羊和当年自繁扩增的良种母羊共</t>
    </r>
    <r>
      <rPr>
        <sz val="18"/>
        <rFont val="Times New Roman"/>
        <charset val="134"/>
      </rPr>
      <t>480</t>
    </r>
    <r>
      <rPr>
        <sz val="18"/>
        <rFont val="宋体"/>
        <charset val="134"/>
      </rPr>
      <t>只进行补助，其中：当年引进一年以上、符合当地主导品种的良种能繁母羊（饲养</t>
    </r>
    <r>
      <rPr>
        <sz val="18"/>
        <rFont val="Times New Roman"/>
        <charset val="134"/>
      </rPr>
      <t>3</t>
    </r>
    <r>
      <rPr>
        <sz val="18"/>
        <rFont val="宋体"/>
        <charset val="134"/>
      </rPr>
      <t>个月以上）的，按照每只能繁母羊</t>
    </r>
    <r>
      <rPr>
        <sz val="18"/>
        <rFont val="Times New Roman"/>
        <charset val="134"/>
      </rPr>
      <t>400</t>
    </r>
    <r>
      <rPr>
        <sz val="18"/>
        <rFont val="宋体"/>
        <charset val="134"/>
      </rPr>
      <t>元标准进行补助；对当年自繁扩增符合当地主导品种的良种母羊（饲养</t>
    </r>
    <r>
      <rPr>
        <sz val="18"/>
        <rFont val="Times New Roman"/>
        <charset val="134"/>
      </rPr>
      <t>3</t>
    </r>
    <r>
      <rPr>
        <sz val="18"/>
        <rFont val="宋体"/>
        <charset val="134"/>
      </rPr>
      <t>个月以上）的，按照每只母羊</t>
    </r>
    <r>
      <rPr>
        <sz val="18"/>
        <rFont val="Times New Roman"/>
        <charset val="134"/>
      </rPr>
      <t>300</t>
    </r>
    <r>
      <rPr>
        <sz val="18"/>
        <rFont val="宋体"/>
        <charset val="134"/>
      </rPr>
      <t>元标准进行补助。项目总投资约</t>
    </r>
    <r>
      <rPr>
        <sz val="18"/>
        <rFont val="Times New Roman"/>
        <charset val="134"/>
      </rPr>
      <t>15</t>
    </r>
    <r>
      <rPr>
        <sz val="18"/>
        <rFont val="宋体"/>
        <charset val="134"/>
      </rPr>
      <t>万元。（具体养殖数以项目实施时实际情况为准）</t>
    </r>
  </si>
  <si>
    <r>
      <rPr>
        <sz val="18"/>
        <rFont val="宋体"/>
        <charset val="134"/>
      </rPr>
      <t>一是项目实施覆盖伊拉湖镇辖区内</t>
    </r>
    <r>
      <rPr>
        <sz val="18"/>
        <rFont val="Times New Roman"/>
        <charset val="134"/>
      </rPr>
      <t>287</t>
    </r>
    <r>
      <rPr>
        <sz val="18"/>
        <rFont val="宋体"/>
        <charset val="134"/>
      </rPr>
      <t>户脱贫户及监测对象。二是带动伊拉湖镇辖区内更多脱贫户和监测对象参与养殖业，提高脱贫户和监测对象收入水平和生活质量。三是通过为养殖对象提供补助，可以激发脱贫户和监测对象扩大养殖规模，提高养殖技术，从而增加养殖业的整体效益。四是促进当地养殖业发展，为乡村振兴打下坚实基础。</t>
    </r>
  </si>
  <si>
    <t>博斯坦镇养殖（牛）补助项目</t>
  </si>
  <si>
    <r>
      <rPr>
        <sz val="18"/>
        <rFont val="宋体"/>
        <charset val="134"/>
      </rPr>
      <t>计划对博斯坦镇</t>
    </r>
    <r>
      <rPr>
        <sz val="18"/>
        <rFont val="Times New Roman"/>
        <charset val="134"/>
      </rPr>
      <t>20</t>
    </r>
    <r>
      <rPr>
        <sz val="18"/>
        <rFont val="宋体"/>
        <charset val="134"/>
      </rPr>
      <t>户脱贫户和监测对象引进良种母牛和当年自繁扩增的良种母牛共</t>
    </r>
    <r>
      <rPr>
        <sz val="18"/>
        <rFont val="Times New Roman"/>
        <charset val="134"/>
      </rPr>
      <t>20</t>
    </r>
    <r>
      <rPr>
        <sz val="18"/>
        <rFont val="宋体"/>
        <charset val="134"/>
      </rPr>
      <t>头牛进行补助，其中：当年引进一年以上、符合当地主导品种的良种能繁母牛（饲养</t>
    </r>
    <r>
      <rPr>
        <sz val="18"/>
        <rFont val="Times New Roman"/>
        <charset val="134"/>
      </rPr>
      <t>3</t>
    </r>
    <r>
      <rPr>
        <sz val="18"/>
        <rFont val="宋体"/>
        <charset val="134"/>
      </rPr>
      <t>个月以上）的，按照每头能繁母牛</t>
    </r>
    <r>
      <rPr>
        <sz val="18"/>
        <rFont val="Times New Roman"/>
        <charset val="134"/>
      </rPr>
      <t>4000</t>
    </r>
    <r>
      <rPr>
        <sz val="18"/>
        <rFont val="宋体"/>
        <charset val="134"/>
      </rPr>
      <t>元标准进行补助；对当年自繁扩增符合当地主导品种的良种母牛（饲养</t>
    </r>
    <r>
      <rPr>
        <sz val="18"/>
        <rFont val="Times New Roman"/>
        <charset val="134"/>
      </rPr>
      <t>3</t>
    </r>
    <r>
      <rPr>
        <sz val="18"/>
        <rFont val="宋体"/>
        <charset val="134"/>
      </rPr>
      <t>个月以上）的，按照每头母牛</t>
    </r>
    <r>
      <rPr>
        <sz val="18"/>
        <rFont val="Times New Roman"/>
        <charset val="134"/>
      </rPr>
      <t>3000</t>
    </r>
    <r>
      <rPr>
        <sz val="18"/>
        <rFont val="宋体"/>
        <charset val="134"/>
      </rPr>
      <t>元标准进行补助。项目总投资约</t>
    </r>
    <r>
      <rPr>
        <sz val="18"/>
        <rFont val="Times New Roman"/>
        <charset val="134"/>
      </rPr>
      <t>6</t>
    </r>
    <r>
      <rPr>
        <sz val="18"/>
        <rFont val="宋体"/>
        <charset val="134"/>
      </rPr>
      <t>万元。（具体养殖数以项目实施时实际情况为准）</t>
    </r>
  </si>
  <si>
    <r>
      <rPr>
        <sz val="18"/>
        <rFont val="宋体"/>
        <charset val="134"/>
      </rPr>
      <t>一是该项目惠及脱贫户、监测户</t>
    </r>
    <r>
      <rPr>
        <sz val="18"/>
        <rFont val="Times New Roman"/>
        <charset val="134"/>
      </rPr>
      <t>20</t>
    </r>
    <r>
      <rPr>
        <sz val="18"/>
        <rFont val="宋体"/>
        <charset val="134"/>
      </rPr>
      <t>户。二是带动博斯坦镇辖区内更多脱贫户和监测户参与养殖业，提高脱贫户和监测户收入水平和生活质量。三是通过为养殖户提供补助，可以激发脱贫户和监测户扩大养殖规模的信心，提高养殖技术，从而增加养殖业的整体效益。四是促进当地养殖业发展，为乡村振兴打下坚实基础。</t>
    </r>
  </si>
  <si>
    <t>博斯坦镇养殖（羊）补助项目</t>
  </si>
  <si>
    <r>
      <rPr>
        <sz val="18"/>
        <rFont val="宋体"/>
        <charset val="134"/>
      </rPr>
      <t>计划对博斯坦镇</t>
    </r>
    <r>
      <rPr>
        <sz val="18"/>
        <rFont val="Times New Roman"/>
        <charset val="134"/>
      </rPr>
      <t>60</t>
    </r>
    <r>
      <rPr>
        <sz val="18"/>
        <rFont val="宋体"/>
        <charset val="134"/>
      </rPr>
      <t>户脱贫户和监测对象引进良种母羊和当年自繁扩增的良种母羊共</t>
    </r>
    <r>
      <rPr>
        <sz val="18"/>
        <rFont val="Times New Roman"/>
        <charset val="134"/>
      </rPr>
      <t>250</t>
    </r>
    <r>
      <rPr>
        <sz val="18"/>
        <rFont val="宋体"/>
        <charset val="134"/>
      </rPr>
      <t>只进行补助，其中：当年引进一年以上、符合当地主导品种的良种能繁母羊（饲养</t>
    </r>
    <r>
      <rPr>
        <sz val="18"/>
        <rFont val="Times New Roman"/>
        <charset val="134"/>
      </rPr>
      <t>3</t>
    </r>
    <r>
      <rPr>
        <sz val="18"/>
        <rFont val="宋体"/>
        <charset val="134"/>
      </rPr>
      <t>个月以上）的，按照每只能繁母羊</t>
    </r>
    <r>
      <rPr>
        <sz val="18"/>
        <rFont val="Times New Roman"/>
        <charset val="134"/>
      </rPr>
      <t>400</t>
    </r>
    <r>
      <rPr>
        <sz val="18"/>
        <rFont val="宋体"/>
        <charset val="134"/>
      </rPr>
      <t>元标准进行补助；对当年自繁扩增符合当地主导品种的良种母羊（饲养</t>
    </r>
    <r>
      <rPr>
        <sz val="18"/>
        <rFont val="Times New Roman"/>
        <charset val="134"/>
      </rPr>
      <t>3</t>
    </r>
    <r>
      <rPr>
        <sz val="18"/>
        <rFont val="宋体"/>
        <charset val="134"/>
      </rPr>
      <t>个月以上）的，按照每只母羊</t>
    </r>
    <r>
      <rPr>
        <sz val="18"/>
        <rFont val="Times New Roman"/>
        <charset val="134"/>
      </rPr>
      <t>300</t>
    </r>
    <r>
      <rPr>
        <sz val="18"/>
        <rFont val="宋体"/>
        <charset val="134"/>
      </rPr>
      <t>元标准进行补助。项目总投资约</t>
    </r>
    <r>
      <rPr>
        <sz val="18"/>
        <rFont val="Times New Roman"/>
        <charset val="134"/>
      </rPr>
      <t>7.5</t>
    </r>
    <r>
      <rPr>
        <sz val="18"/>
        <rFont val="宋体"/>
        <charset val="134"/>
      </rPr>
      <t>万元。（具体养殖数以项目实施时实际情况为准）</t>
    </r>
  </si>
  <si>
    <r>
      <rPr>
        <sz val="18"/>
        <rFont val="宋体"/>
        <charset val="134"/>
      </rPr>
      <t>一是该项目惠及脱贫户和监测对象</t>
    </r>
    <r>
      <rPr>
        <sz val="18"/>
        <rFont val="Times New Roman"/>
        <charset val="134"/>
      </rPr>
      <t>60</t>
    </r>
    <r>
      <rPr>
        <sz val="18"/>
        <rFont val="宋体"/>
        <charset val="134"/>
      </rPr>
      <t>户。二是带动博斯坦镇辖区内更多脱贫户和监测户参与养殖业，提高脱贫户和监测户收入水平和生活质量。三是通过为养殖户提供补助，可以激发脱贫户和监测户扩大养殖规模，提高养殖技术，从而增加养殖业的整体效益。四是促进当地养殖业发展，为乡村振兴打下坚实基础。</t>
    </r>
  </si>
  <si>
    <r>
      <rPr>
        <sz val="18"/>
        <rFont val="宋体"/>
        <charset val="134"/>
      </rPr>
      <t>计划对克尔碱镇脱贫户和监测对象引进良种母牛和当年自繁扩增的良种母牛共</t>
    </r>
    <r>
      <rPr>
        <sz val="18"/>
        <rFont val="Times New Roman"/>
        <charset val="134"/>
      </rPr>
      <t>50</t>
    </r>
    <r>
      <rPr>
        <sz val="18"/>
        <rFont val="宋体"/>
        <charset val="134"/>
      </rPr>
      <t>头牛进行补助，其中：当年引进一年以上、符合当地主导品种的良种能繁母牛（饲养</t>
    </r>
    <r>
      <rPr>
        <sz val="18"/>
        <rFont val="Times New Roman"/>
        <charset val="134"/>
      </rPr>
      <t>3</t>
    </r>
    <r>
      <rPr>
        <sz val="18"/>
        <rFont val="宋体"/>
        <charset val="134"/>
      </rPr>
      <t>个月以上）的，按照每头能繁母牛</t>
    </r>
    <r>
      <rPr>
        <sz val="18"/>
        <rFont val="Times New Roman"/>
        <charset val="134"/>
      </rPr>
      <t>4000</t>
    </r>
    <r>
      <rPr>
        <sz val="18"/>
        <rFont val="宋体"/>
        <charset val="134"/>
      </rPr>
      <t>元标准进行补助；对当年自繁扩增符合当地主导品种的良种母牛（饲养</t>
    </r>
    <r>
      <rPr>
        <sz val="18"/>
        <rFont val="Times New Roman"/>
        <charset val="134"/>
      </rPr>
      <t>3</t>
    </r>
    <r>
      <rPr>
        <sz val="18"/>
        <rFont val="宋体"/>
        <charset val="134"/>
      </rPr>
      <t>个月以上）的，按照每头母牛</t>
    </r>
    <r>
      <rPr>
        <sz val="18"/>
        <rFont val="Times New Roman"/>
        <charset val="134"/>
      </rPr>
      <t>3000</t>
    </r>
    <r>
      <rPr>
        <sz val="18"/>
        <rFont val="宋体"/>
        <charset val="134"/>
      </rPr>
      <t>元标准进行补助。项目总投资约</t>
    </r>
    <r>
      <rPr>
        <sz val="18"/>
        <rFont val="Times New Roman"/>
        <charset val="134"/>
      </rPr>
      <t>16</t>
    </r>
    <r>
      <rPr>
        <sz val="18"/>
        <rFont val="宋体"/>
        <charset val="134"/>
      </rPr>
      <t>万元。（具体养殖数以项目实施时实际情况为准）</t>
    </r>
  </si>
  <si>
    <r>
      <rPr>
        <sz val="18"/>
        <rFont val="宋体"/>
        <charset val="134"/>
      </rPr>
      <t>一是带动克尔碱镇辖区内更多脱贫户和监测对象参与养殖业，提高脱贫户和监测对象收入水平和生活质量。二是通过为养殖户提供补助，可以激发脱贫户和监测对象扩大养殖规模的信心，提高养殖技术，从而增加养殖业的整体效益。三是促进当地养殖业发展，为乡村振兴打下坚实基础。项目实施覆盖各行政村</t>
    </r>
    <r>
      <rPr>
        <sz val="18"/>
        <rFont val="Times New Roman"/>
        <charset val="134"/>
      </rPr>
      <t>38</t>
    </r>
    <r>
      <rPr>
        <sz val="18"/>
        <rFont val="宋体"/>
        <charset val="134"/>
      </rPr>
      <t>户脱贫户和监测对象。</t>
    </r>
  </si>
  <si>
    <r>
      <rPr>
        <sz val="18"/>
        <rFont val="宋体"/>
        <charset val="134"/>
      </rPr>
      <t>计划对克尔碱镇脱贫户和监测对象引进良种母羊和当年自繁扩增的良种母羊共</t>
    </r>
    <r>
      <rPr>
        <sz val="18"/>
        <rFont val="Times New Roman"/>
        <charset val="134"/>
      </rPr>
      <t>300</t>
    </r>
    <r>
      <rPr>
        <sz val="18"/>
        <rFont val="宋体"/>
        <charset val="134"/>
      </rPr>
      <t>只进行补助，其中：当年引进一年以上、符合当地主导品种的良种能繁母羊（饲养</t>
    </r>
    <r>
      <rPr>
        <sz val="18"/>
        <rFont val="Times New Roman"/>
        <charset val="134"/>
      </rPr>
      <t>3</t>
    </r>
    <r>
      <rPr>
        <sz val="18"/>
        <rFont val="宋体"/>
        <charset val="134"/>
      </rPr>
      <t>个月以上）的，按照每只能繁母羊</t>
    </r>
    <r>
      <rPr>
        <sz val="18"/>
        <rFont val="Times New Roman"/>
        <charset val="134"/>
      </rPr>
      <t>400</t>
    </r>
    <r>
      <rPr>
        <sz val="18"/>
        <rFont val="宋体"/>
        <charset val="134"/>
      </rPr>
      <t>元标准进行补助；对当年自繁扩增符合当地主导品种的良种母羊（饲养</t>
    </r>
    <r>
      <rPr>
        <sz val="18"/>
        <rFont val="Times New Roman"/>
        <charset val="134"/>
      </rPr>
      <t>3</t>
    </r>
    <r>
      <rPr>
        <sz val="18"/>
        <rFont val="宋体"/>
        <charset val="134"/>
      </rPr>
      <t>个月以上）的，按照每只母羊</t>
    </r>
    <r>
      <rPr>
        <sz val="18"/>
        <rFont val="Times New Roman"/>
        <charset val="134"/>
      </rPr>
      <t>300</t>
    </r>
    <r>
      <rPr>
        <sz val="18"/>
        <rFont val="宋体"/>
        <charset val="134"/>
      </rPr>
      <t>元标准进行补助。项目总投资约</t>
    </r>
    <r>
      <rPr>
        <sz val="18"/>
        <rFont val="Times New Roman"/>
        <charset val="134"/>
      </rPr>
      <t>9.2</t>
    </r>
    <r>
      <rPr>
        <sz val="18"/>
        <rFont val="宋体"/>
        <charset val="134"/>
      </rPr>
      <t>万元。（具体养殖数以项目实施时实际情况为准）</t>
    </r>
  </si>
  <si>
    <r>
      <rPr>
        <sz val="18"/>
        <rFont val="宋体"/>
        <charset val="134"/>
      </rPr>
      <t>一是该项目惠及脱贫户</t>
    </r>
    <r>
      <rPr>
        <sz val="18"/>
        <rFont val="Times New Roman"/>
        <charset val="134"/>
      </rPr>
      <t>44</t>
    </r>
    <r>
      <rPr>
        <sz val="18"/>
        <rFont val="宋体"/>
        <charset val="134"/>
      </rPr>
      <t>户，监测对象</t>
    </r>
    <r>
      <rPr>
        <sz val="18"/>
        <rFont val="Times New Roman"/>
        <charset val="134"/>
      </rPr>
      <t>3</t>
    </r>
    <r>
      <rPr>
        <sz val="18"/>
        <rFont val="宋体"/>
        <charset val="134"/>
      </rPr>
      <t>户。二是带动克尔碱镇辖区内更多脱贫户和监测对象参与养殖业，提高脱贫户和监测对象收入水平和生活质量。三是通过为养殖户提供补助，可以激发脱贫户和监测对象扩大养殖规模，提高养殖技术，从而增加养殖业的整体效益。四是促进当地养殖业发展，为乡村振兴打下坚实基础。</t>
    </r>
  </si>
  <si>
    <t>库米什镇英博斯坦村采购犁地、耙地机项目</t>
  </si>
  <si>
    <r>
      <rPr>
        <sz val="18"/>
        <rFont val="宋体"/>
        <charset val="134"/>
      </rPr>
      <t>采购雷肯牌液压调幅翻转犁（合资</t>
    </r>
    <r>
      <rPr>
        <sz val="18"/>
        <rFont val="Times New Roman"/>
        <charset val="134"/>
      </rPr>
      <t>550</t>
    </r>
    <r>
      <rPr>
        <sz val="18"/>
        <rFont val="宋体"/>
        <charset val="134"/>
      </rPr>
      <t>型）</t>
    </r>
    <r>
      <rPr>
        <sz val="18"/>
        <rFont val="Times New Roman"/>
        <charset val="134"/>
      </rPr>
      <t>1</t>
    </r>
    <r>
      <rPr>
        <sz val="18"/>
        <rFont val="宋体"/>
        <charset val="134"/>
      </rPr>
      <t>台</t>
    </r>
    <r>
      <rPr>
        <sz val="18"/>
        <rFont val="Times New Roman"/>
        <charset val="134"/>
      </rPr>
      <t>16</t>
    </r>
    <r>
      <rPr>
        <sz val="18"/>
        <rFont val="宋体"/>
        <charset val="134"/>
      </rPr>
      <t>万元、双剑联合整地机（</t>
    </r>
    <r>
      <rPr>
        <sz val="18"/>
        <rFont val="Times New Roman"/>
        <charset val="134"/>
      </rPr>
      <t>5.6</t>
    </r>
    <r>
      <rPr>
        <sz val="18"/>
        <rFont val="宋体"/>
        <charset val="134"/>
      </rPr>
      <t>米，可折叠选装带抹板、</t>
    </r>
    <r>
      <rPr>
        <sz val="18"/>
        <rFont val="Times New Roman"/>
        <charset val="134"/>
      </rPr>
      <t>400</t>
    </r>
    <r>
      <rPr>
        <sz val="18"/>
        <rFont val="宋体"/>
        <charset val="134"/>
      </rPr>
      <t>增压片）</t>
    </r>
    <r>
      <rPr>
        <sz val="18"/>
        <rFont val="Times New Roman"/>
        <charset val="134"/>
      </rPr>
      <t>1</t>
    </r>
    <r>
      <rPr>
        <sz val="18"/>
        <rFont val="宋体"/>
        <charset val="134"/>
      </rPr>
      <t>台</t>
    </r>
    <r>
      <rPr>
        <sz val="18"/>
        <rFont val="Times New Roman"/>
        <charset val="134"/>
      </rPr>
      <t>12</t>
    </r>
    <r>
      <rPr>
        <sz val="18"/>
        <rFont val="宋体"/>
        <charset val="134"/>
      </rPr>
      <t>万元，共需资金约</t>
    </r>
    <r>
      <rPr>
        <sz val="18"/>
        <rFont val="Times New Roman"/>
        <charset val="134"/>
      </rPr>
      <t>28</t>
    </r>
    <r>
      <rPr>
        <sz val="18"/>
        <rFont val="宋体"/>
        <charset val="134"/>
      </rPr>
      <t>万元（最终以采购价格为准）。</t>
    </r>
  </si>
  <si>
    <r>
      <rPr>
        <sz val="18"/>
        <rFont val="宋体"/>
        <charset val="134"/>
      </rPr>
      <t>一是可提升库米什镇英博斯坦村社会化服务能力，持续发挥联农带农作用，增加</t>
    </r>
    <r>
      <rPr>
        <sz val="18"/>
        <rFont val="Times New Roman"/>
        <charset val="134"/>
      </rPr>
      <t>2-4</t>
    </r>
    <r>
      <rPr>
        <sz val="18"/>
        <rFont val="宋体"/>
        <charset val="134"/>
      </rPr>
      <t>名就业岗位，每年可增加村集体经济收入</t>
    </r>
    <r>
      <rPr>
        <sz val="18"/>
        <rFont val="Times New Roman"/>
        <charset val="134"/>
      </rPr>
      <t>1.7</t>
    </r>
    <r>
      <rPr>
        <sz val="18"/>
        <rFont val="宋体"/>
        <charset val="134"/>
      </rPr>
      <t>万元。二是通过拖拉机牵引，可将犁地耙地、残膜回收等作业时间缩短</t>
    </r>
    <r>
      <rPr>
        <sz val="18"/>
        <rFont val="Times New Roman"/>
        <charset val="134"/>
      </rPr>
      <t>5%</t>
    </r>
    <r>
      <rPr>
        <sz val="18"/>
        <rFont val="宋体"/>
        <charset val="134"/>
      </rPr>
      <t>，使整体生产效率提升</t>
    </r>
    <r>
      <rPr>
        <sz val="18"/>
        <rFont val="Times New Roman"/>
        <charset val="134"/>
      </rPr>
      <t>5%</t>
    </r>
    <r>
      <rPr>
        <sz val="18"/>
        <rFont val="宋体"/>
        <charset val="134"/>
      </rPr>
      <t>，满足农业生产季节性要求，及时完成各项农活。三是减少人工雇佣成本，同时优化作业流程，降低燃油消耗和设备损耗，预计每年可节省生产成本</t>
    </r>
    <r>
      <rPr>
        <sz val="18"/>
        <rFont val="Times New Roman"/>
        <charset val="134"/>
      </rPr>
      <t>5</t>
    </r>
    <r>
      <rPr>
        <sz val="18"/>
        <rFont val="宋体"/>
        <charset val="134"/>
      </rPr>
      <t>万元。直接受益群众</t>
    </r>
    <r>
      <rPr>
        <sz val="18"/>
        <rFont val="Times New Roman"/>
        <charset val="134"/>
      </rPr>
      <t>16</t>
    </r>
    <r>
      <rPr>
        <sz val="18"/>
        <rFont val="宋体"/>
        <charset val="134"/>
      </rPr>
      <t>户</t>
    </r>
    <r>
      <rPr>
        <sz val="18"/>
        <rFont val="Times New Roman"/>
        <charset val="134"/>
      </rPr>
      <t>34</t>
    </r>
    <r>
      <rPr>
        <sz val="18"/>
        <rFont val="宋体"/>
        <charset val="134"/>
      </rPr>
      <t>人及</t>
    </r>
    <r>
      <rPr>
        <sz val="18"/>
        <rFont val="Times New Roman"/>
        <charset val="134"/>
      </rPr>
      <t>120</t>
    </r>
    <r>
      <rPr>
        <sz val="18"/>
        <rFont val="宋体"/>
        <charset val="134"/>
      </rPr>
      <t>户种植大户。</t>
    </r>
  </si>
  <si>
    <t>少数民族发展任务资金（第二批）</t>
  </si>
  <si>
    <t>计划为色日克吉勒尕村道路两侧安装250盏太阳能路灯，每盏约1800元，项目总投资约45万元。</t>
  </si>
  <si>
    <t>一是项目覆盖色日克吉勒尕村群众456户1801人，其中：脱贫户7户23人，监测对象4户7人。二是推动村庄基础设施的完善和升级，提高村民的生活品质。三是改善村民生活质量，改善夜间照明条件。四是活跃夜间经济，丰富夜间活动，促进夜间经济发展。五是节约能源，太阳能路灯可以降低能源消耗，节约电力成本。</t>
  </si>
  <si>
    <t>计划在夏镇色日克墩村共3公里主干道,每50米安装一盏路灯，共需200盏路灯，每盏单价预计1800元，项目总投资约36万元。</t>
  </si>
  <si>
    <t>一是项目的实施覆盖色日克墩村农户314户937人，其中：监测对象2户7人。二是太阳能路灯的电源来源于光伏发电，不需要消耗传统能源，所以不会带来污染，比传统电力路灯更加环保。三是项目的建成能为群众生产、生活带来极大的便捷，提高人居生活条件，提升群众获得安全感和幸福感。四是能够为农户夜间出行提供便利，带动夜间经济发展。</t>
  </si>
  <si>
    <t>计划为喀拉布拉克村1组至7组村内长10公里的巷道安装6米高的太阳能路灯400盏，每盏约1800元，项目总投资约72万元。</t>
  </si>
  <si>
    <t>项目的实施覆盖群众900户2486人，其中脱贫户28户79人，监测对象8户27人。该项目的实施，可减少常规能源消耗，并兼顾社会、生态效益，提高群众生活水平及改善环境质量，进一步完善喀拉布拉克村道路照明条件，方便辖区群众生活，提升夜间安全系数，促进夜间经济发展。</t>
  </si>
  <si>
    <t>计划为色日克吉勒尕村购买1辆3吨冷藏罐，用于酸奶等冷藏食品的运输，项目总投资约8万元。</t>
  </si>
  <si>
    <t>一是项目实施覆盖夏镇脱贫户及监测对象41户142人。二是提高鲜奶储存质量，保证鲜奶的新鲜度和口感。三是增加村民鲜奶销售收入，提高村民生活水平，预计可壮大村集体收入约4800元。四是建立一个高效、稳定的酸奶运输系统，确保酸奶的品质和安全。五是提高酸奶的储存能力，满足市场日益增长的需求</t>
  </si>
  <si>
    <t>自治区巩固拓展脱贫攻坚成果任务（第二批）</t>
  </si>
  <si>
    <t>计划在1小队巷道安装6米高的太阳能路灯60盏，每杆约1800元，总投资10.8万元。</t>
  </si>
  <si>
    <t>一是可减少常规能源消耗。二是兼顾社会、生态效益，提高群众生活水平及改善环境质量，进一步完善村庄道路照明条件，方便辖区群众生活，活跃夜间经济。三是加快美丽乡村建设和人居环境整治进度，项目惠及150户336人。</t>
  </si>
  <si>
    <t>夏镇喀格恰克村洒水车采购项目</t>
  </si>
  <si>
    <r>
      <rPr>
        <sz val="18"/>
        <rFont val="宋体"/>
        <charset val="134"/>
      </rPr>
      <t>计划为喀格恰克村购置洒水车（容量约12</t>
    </r>
    <r>
      <rPr>
        <sz val="18"/>
        <rFont val="Arial Unicode MS"/>
        <charset val="134"/>
      </rPr>
      <t>㎥</t>
    </r>
    <r>
      <rPr>
        <sz val="18"/>
        <rFont val="宋体"/>
        <charset val="134"/>
      </rPr>
      <t>）一辆，单价约30万元，项目总投资约30万元。</t>
    </r>
  </si>
  <si>
    <t>一是项目实施覆盖喀格恰克村农户520户1620人，其中脱贫户62户193人、监测对象4户12人。二是项目实施后，可以极大的改善本村群众的居住和生活环境，达到减少安全隐患目的，同时优化环境、减少尘土污染和改善局地空气质量。三是在全村范围内洒水，有效减少灰尘飞扬，并在大风天气能有效预防火灾隐患，发现火灾苗头可第一时间进行扑灭，保障村民生命财产安全。</t>
  </si>
  <si>
    <t>郭勒布依乡萨依吐格曼村公共照明项目</t>
  </si>
  <si>
    <t>计划在萨依吐格曼村1组、2组、3组、4组、5组共计25公里主干道和小巷道单侧安装6米高的太阳能路灯，共需太阳能路灯856盏，1800元/盏 ，总投资154.08万元。</t>
  </si>
  <si>
    <t>一是方便群众出行和行车安全，进一步改善农户出行条件，改善村民生活质量，提高夜间照明条件。二是可减少常规能源消耗，进一步完善农村道路照明条件，方便辖区群众生活，提升夜间安全系数，在防止夜间突发事件中发挥重要作用。三是活跃夜间经济。该项目覆盖群众699户1970人，其中脱贫户29户73人、监测对象3户10人。</t>
  </si>
  <si>
    <t>计划在郭勒布依乡切克曼坎儿孜村1组、2组、3组长10.5公里巷道安装6米高的太阳能路灯，共需太阳能路灯420盏，1800元/盏 ，项目总投资75.6万元。</t>
  </si>
  <si>
    <t>该项目覆盖群众617户1755人，其中脱贫户26户61人、监测对象2户8人。通过该项目的实施，一是改善群众的生产生活出行，满足群众对安全出行的需求。二是安装太阳能路灯可促进夜间经济发展。三是美化村容村貌，提升村民幸福感。</t>
  </si>
  <si>
    <t>计划为郭勒布依村购置垃圾桶100个，项目建设费用约15万元；采购洒水车1辆，项目建设费用约22.5万元；项目总投资约37.5万元。</t>
  </si>
  <si>
    <t>该项目覆盖群众911户2489人，其中脱贫户21户61人、监测对象6户21人。通过该项目的实施，进一步改善郭勒布依村人居环境，缓解环卫工人压力，解决村垃圾乱倒无人清理、垃圾清运不便问题，有效提升郭勒布依村环境卫生和综合治理服务能力，加快城乡融合步伐，为乡村振兴建设提供基础条件。</t>
  </si>
  <si>
    <t>计划为琼帕依扎村购买和安装200盏带灯杆的太阳能路灯（高度为6米，单价约1800元），小计36万元，项目总投资约36万元。</t>
  </si>
  <si>
    <t>一是项目惠及琼帕依扎村农户380户980人（其中脱贫户、监测对象14户47人）。二是项目的实施可以推动村庄基础设施的完善和升级，提高村民的生活品质。三是将进一步改善农户出行条件，完善农村道路照明条件，方便辖区群众生活，提升夜间安全系数，防止夜间突发事件，将发挥重要的作用。四是减少常规能源消耗，加快和美乡村建设和人居环境整治进度，提高群众生活水平及改善环境质量。</t>
  </si>
  <si>
    <t>对伯日布拉克村的主干道和巷道安装太阳能路灯需安装6米高路灯180盏，单价约为1800元，共投入约32.4万元。</t>
  </si>
  <si>
    <t>项目的实施覆盖1414户3816名群众，一是项目的实施可以推动村庄基础设施的完善和升级，提高村民的生活品质。二是进一步改善农户出行条件，完善农村道路照明条件，方便辖区群众生活，提升夜间安全系数，防止夜间突发事件。三是减少常规能源消耗，加快和美乡村建设和人居环境整治进度，提高群众生活水平及改善环境质量。</t>
  </si>
  <si>
    <t>计划购买压缩式垃圾车1辆，总投资约50万元，最终价格以实际采购价格为准。</t>
  </si>
  <si>
    <t>一是通过采购垃圾车，可以提高村庄垃圾分类和处理的效率，减少垃圾对环境的污染，改善村庄环境质量，提高居民的生活质量。二是降低垃圾处理的成本、提高垃圾分类和处理的效率。三是提高居民环保意识、改善村庄环境卫生状况、提升村庄形象、增加群众的幸福感，项目惠及农户907户2935人（脱贫户128户365人、监测对象18户67人）。</t>
  </si>
  <si>
    <t>计划购买300盏高度6米的太阳能路灯，安装在沿路两侧，每盏路灯约1800元，小计约54万元。</t>
  </si>
  <si>
    <t>一是可减少常规能源消耗。二是兼顾社会、生态效益，提高群众生活水平及改善环境质量，进一步完善村庄道路照明条件，方便辖区群众生活，活跃夜间经济。三是加快和美乡村建设和人居环境整治进度，项目惠及564户2371人（脱贫34户93人、监测对象5户19人）。</t>
  </si>
  <si>
    <t>计划购置约10立方左右容量的洒水车一辆，总投资约28万元。</t>
  </si>
  <si>
    <t>一是通过洒水降尘，有效减少灰尘飞扬，极大的改善本村群众的居住和生活环境，减少尘土污染和改善局地空气质量，项目惠及393户1003人（脱贫户10户20人）。二是可投入到防风防火等应急处突工作中，保障群众生命财产安全。</t>
  </si>
  <si>
    <t>伊拉湖镇阿克塔格村垃圾箱采购项目</t>
  </si>
  <si>
    <r>
      <rPr>
        <sz val="18"/>
        <rFont val="宋体"/>
        <charset val="134"/>
      </rPr>
      <t>计划</t>
    </r>
    <r>
      <rPr>
        <sz val="18"/>
        <color rgb="FFFF0000"/>
        <rFont val="宋体"/>
        <charset val="134"/>
      </rPr>
      <t>为</t>
    </r>
    <r>
      <rPr>
        <sz val="18"/>
        <rFont val="宋体"/>
        <charset val="134"/>
      </rPr>
      <t>阿克塔格村购置80个垃圾箱，每个约920元，总投资7.36万元。</t>
    </r>
  </si>
  <si>
    <t>通过项目的实施，能够进一步改善阿克塔格村人居环境，缓解环卫工人压力，解决村垃圾乱倒，垃圾、污水清运不便问题，有效提升古勒巴格村环境卫生和综合治理服务能力，加快城乡融合步伐，为乡村振兴建设提供基础条件。项目惠及442户1498人。（其中：脱贫户28户80人、监测对象7户26人）</t>
  </si>
  <si>
    <t>库米什镇柯尔克孜铁米村采购洒水车项目</t>
  </si>
  <si>
    <t>计划购买东风牌D3绿化喷洒水车1辆，价格约40万元。喷洒水车为康机320马力后八轮（6*4），罐体实际容积约20立方。项目总投资约40万元。</t>
  </si>
  <si>
    <t>该项目直接受益群众达196户524人及11户种植大户。该设备采购后，能进行道路、林带的洒水和种植户、企业的供水。紧急情况下，可利用前冲、侧喷等洒水装置，进行房屋、林带的灭火。</t>
  </si>
  <si>
    <t>库米什镇英博斯坦村购买拖拉机项目</t>
  </si>
  <si>
    <t>采购东风牌DF2404（G4双轮）轮式拖拉机1辆，共需资金约56万元。</t>
  </si>
  <si>
    <t>一是可提升库米什镇英博斯坦村社会化服务能力，持续发挥联农带农作用，增加2-4名就业岗位，每年可增加村集体经济收入3.4万元。二是通过拖拉机牵引，可使用犁地、耙地机，预计可将犁地耙地作业时间缩短5%，使整体生产效率提升5%，满足农业生产季节性要求，及时完成各项农活。三是减少人工雇佣成本，同时优化作业流程，降低燃油消耗和设备损耗，预计每年可节省生产成本3万元。直接受益群众16户34人及120户种植大户。</t>
  </si>
  <si>
    <t>计划为巴扎社区购买和安装60盏高度为5米的太阳能路灯，单价约1700元，项目总投资约10.2万元。</t>
  </si>
  <si>
    <t>一是项目覆盖巴扎社区农户42户179人（脱贫户1户3人）。二是安装太阳能路灯，能大大节省每年用电成本。三是能够为农户夜间出行提供便利、活跃夜间经济。四是能够进一步提升该村人居环境质量。五是提升群众幸福感、获得感。</t>
  </si>
  <si>
    <t>克尔碱镇通沟村多功能扫雪车采购项目</t>
  </si>
  <si>
    <t>计划为克尔碱镇通沟村购买多功能扫雪车一辆，总投资约60万元。</t>
  </si>
  <si>
    <t>项目建成后，一是保障居民出行安全， 减少交通事故发生率，多功能扫雪车能够快速、有效地清除道路上的积雪和冰层，为居民提供安全的出行环境；二是提升应急响应能力， 应对突发降雪事件，多功能扫雪车可以在降雪后迅速投入使用，及时清除道路积雪，避免积雪堆积影响交通。扫雪车的应急响应能力对于保障镇村的正常运转至关重要。三是降低人力成本和劳动强度， 提高清雪工作的效率和质量，能够在最短的时间内恢复道路的通行能力。改善镇村环境和形象，也会增强居民的归属感和幸福感。惠及通沟村脱贫户17户61人</t>
  </si>
  <si>
    <t>在6公里道路一侧安装高度6米的太阳能路灯，共安装240盏，单价约1800元，共需资金约43.2万元。</t>
  </si>
  <si>
    <t>一是方便群众出行和行车安全，进一步改善农户出行条件，改善村民生活质量，提高夜间照明条件。二是可减少常规能源消耗，进一步完善农村道路照明条件，方便辖区群众生活，提升夜间安全系数，防止夜间突发事件，将发挥重要的作用。直接受益群众16户34人及120户种植大户。</t>
  </si>
  <si>
    <t>结余资金（第一批）</t>
  </si>
  <si>
    <t>计划为工尚村硬化7500平方米混凝土道路，项目建设费用约90万元、其他费约5万元。项目总投资约95万元。</t>
  </si>
  <si>
    <t>博斯坦镇吉格代村公共照明项目</t>
  </si>
  <si>
    <t>计划为吉格代村6个小队购买和安装180盏带灯杆的太阳能路灯（高度为6米，单价约0.18万元），项目总投资约32.4万元。</t>
  </si>
  <si>
    <t>陈辅海</t>
  </si>
  <si>
    <t>一是项目覆盖吉格代村农户210户649人。二是安装太阳能路灯，能大大节省每年用电成本。三是能够为农户夜间出行提供便利，活跃夜间经济。四是能够进一步提升该村人居环境质量。五是提升群众幸福感、获得感。</t>
  </si>
  <si>
    <t>博斯坦镇琼帕依扎村人居环境整治设备采购项目</t>
  </si>
  <si>
    <t>计划为博斯坦镇琼帕依扎村购买一个容量约为8立方以内的洒水车（单价约30万），项目总投资约30万元。</t>
  </si>
  <si>
    <t>一是项目的实施覆盖琼帕依扎村脱贫户，监测对象14户47人及琼帕依扎村全体农户。二是项目建成后，改善农村面貌，提升人居环境整治水平。三是提升群众幸福感、获得感。</t>
  </si>
  <si>
    <t>计划为郭勒布依乡喀拉阿什村购买垃圾桶100个，项目总投资约15万元。</t>
  </si>
  <si>
    <t>该项目覆盖群众508户1398人，其中脱贫户16户50人、监测对象3户12人。项目的实施能够进一步做好本村生活垃圾规范化管理工作，按照建设“生产发展、生活宽裕、乡风文明、村容整洁、管理民主”的社会主义新农村需要，清除农村生活垃圾随意堆放现象，实现生活垃圾及时清理，密闭收运，有效改善农村人居环境，提高人民生活质量和健康水平。</t>
  </si>
  <si>
    <t>计划购买260盏高度6米的太阳能路灯，安装在沿路两侧，每盏路灯约0.18万元，小计约46.8万元。</t>
  </si>
  <si>
    <t>项目实施后一是可减少常规能源消耗。二是兼顾社会、生态效益，提高群众生活水平及改善环境质量，进一步完善村庄道路照明条件，方便辖区群众生活，活跃夜间经济。三是加快和美乡村建设和人居环境整治进度，项目惠及393户1003人（脱贫户20户46人、监测对象1户3人）。</t>
  </si>
  <si>
    <t>结余资金（第二批）</t>
  </si>
  <si>
    <t>计划为奥依曼买里村5公里道路安装6米高的太阳能路灯190盏，单价约0.18万元，项目总投资约34.2万元。</t>
  </si>
  <si>
    <t>热依木江·热克甫</t>
  </si>
  <si>
    <t>一是项目的实施可以推动村庄基础设施的完善和升级，提高村民的生活品质，受益户240户870人，其中脱贫户40户155人，监测对象1户4人。二是改善村民生活质量，提高夜间照明条件，方便出行。三是活跃夜间经济，丰富夜间活动，促进夜间经济发展。四是节约能源，减少电力浪费。</t>
  </si>
  <si>
    <t>计划在开斯克尔村安装6米高的太阳能路灯，每25米安装一个，共需太阳能路灯160盏，每盏单价预计0.18万元 ，总投资28.8万元。</t>
  </si>
  <si>
    <t>该项目覆盖群众1267户3428人，其中脱贫户21户63人、监测对象2户3人。一是方便群众夜间出行和行车安全，进一步改善农户出行条件，改善村民生活质量，提高夜间照明条件。二是可减少常规能源消耗，进一步完善农村道路照明条件。三是提升夜间安全系数，防止夜间突发事件。</t>
  </si>
  <si>
    <t>项目已完工，准备支付资金。</t>
  </si>
  <si>
    <t>计划对奥依曼布拉克村各巷道安装6米高的太阳能路灯，共需太阳能路灯75盏，每盏单价预计0.18万元，项目总投资约13.5万元。</t>
  </si>
  <si>
    <t>该项目覆盖群众512户1331人，其中脱贫户21户58人、监测对象8户24人。该项目的实施一是方便群众夜间出行和行车安全，进一步改善农户出行条件，改善村民生活质量，提高夜间照明条件。二是可减少常规能源消耗，进一步完善村农村道路照明条件。三是提升夜间安全系数，防止夜间突发事件。</t>
  </si>
  <si>
    <t>计划为硝尔坎儿孜村采购安装6米高路灯75盏，每盏单价约为0.18万元，小计约13.5万元。</t>
  </si>
  <si>
    <t>一是太阳能路灯的电源来源于光伏发电，不需要消耗传统能源，所以不会带来污染，比传统电力路灯更加环保。二是项目的建成能为群众生产、生活带来极大的便捷，提高460户1446人（其中脱贫户12户44人，监测对象6户23人）居住生活条件，群众获得感、安全感和幸福感。三是能够为农户夜间出行提供便利，带动夜间经济发展。四是能够进一步提升该村人居环境质量。</t>
  </si>
  <si>
    <t>计划购买95盏高度6米的太阳能路灯，每盏路灯约0.18万元，小计约17.1万元。</t>
  </si>
  <si>
    <t>一是可减少常规能源消耗，提高群众生活水平及改善环境质量。二是进一步完善农村道路照明条件，方便辖区群众生活。三是进一步促进夜间经济发展，提升夜间安全系数，防止夜间突发事件。项目惠及393户1003人（脱贫户10户20人）。</t>
  </si>
  <si>
    <t>计划购买128盏高度6米的太阳能路灯，每盏路灯约0.18万元，小计约23.04万元。</t>
  </si>
  <si>
    <t>一是可减少常规能源消耗，提高群众生活水平及改善环境质量。二是进一步完善农村道路照明条件，方便辖区群众生活。三是进一步促进夜间经济发展，提升夜间安全系数，防止夜间突发事件。项目惠及907户2935人（脱贫户127户365人，监测对象18户67人）。</t>
  </si>
  <si>
    <t>伊拉湖镇古勒巴格村垃圾箱采购项目</t>
  </si>
  <si>
    <t>计划在古勒巴格村购置162个尺寸为1240*820*1180mm的绿色垃圾箱，每个约920元，总投资14.904万元。</t>
  </si>
  <si>
    <t>通过项目的实施，能够进一步改善古勒巴格村人居环境，缓解环卫工人压力，也解决村垃圾乱倒，垃圾、污水清运不便问题，有效提升古勒巴格村环境卫生和综合治理服务能力，加快城乡融合步伐，为乡村振兴建设提供基础条件。项目惠及564户2371人（脱贫34户93人、监测对象5户19人）。</t>
  </si>
  <si>
    <t>计划购买38个垃圾船，项目总投资约45.6万元。</t>
  </si>
  <si>
    <t>计划为300名脱贫户及监测帮扶对象家庭子女接受中、高等职业教育的学生进行“雨露计划”补助，每人每年3000元，项目总投资约90万元。（最终人数与金额以实际发放情况为准）。</t>
  </si>
  <si>
    <t>杨涛</t>
  </si>
  <si>
    <t>鼓励中高等职业院校就读的学生加强文化知识学习，提高学生自主发展能力，改变和带动家庭经济收入。项目惠及全县脱贫户和监测对象300名学生。</t>
  </si>
  <si>
    <t>第一批雨露计划已支付。</t>
  </si>
  <si>
    <t>结余资金（第三批）</t>
  </si>
  <si>
    <t>计划为托台村购买和安装120盏太阳能路灯，其中高度为7米共40盏，单价约0.2万元，小计8万元；高度为5米共80盏，单价约0.17万元，小计13.6万元；项目总投资约21.6万元。</t>
  </si>
  <si>
    <t>一是项目覆盖托台村农户56户124人。二是安装太阳能路灯，能节省每年用电成本。三是能够为农户夜间出行提供便利，促进夜间经济发展。四是能够进一步提升该村人居环境质量，提升群众幸福感、获得感。</t>
  </si>
  <si>
    <t>计划为郭勒布依乡萨依吐格曼村购买垃圾桶300个，项目总投资约45万元。</t>
  </si>
  <si>
    <t>该项目覆盖群众706户2015人，其中脱贫户29户73人、监测对象3户10人。为了进一步做好本村生活垃圾规范化管理工作，按照建设“生产发展、生活宽裕、乡风文明、村容整洁、管理民主”的社会主义新农村需要，清除农村生活垃圾随意堆放现象，实现生活垃圾日产日清，密闭收运，有效改善农村人居环境，提高人民生活质量和健康水平。</t>
  </si>
  <si>
    <t>计划为郭勒布依村6组、9组巷道安装6米高的太阳能路灯148盏，每盏单价预计0.18万元，项目总投资26.64万元。</t>
  </si>
  <si>
    <t>该项目覆盖群众911户2489人，其中脱贫户21户61人、监测对象6户21人。一是项目的实施可以推动村庄基础设施的完善和升级，提高村民的生活品质。二是将进一步改善农户出行条件，完善郭勒布依村道路照明条件，方便辖区群众生活，提升夜间安全系数，防止夜间突发事件。三是减少常规能源消耗，加快和美乡村建设和人居环境整治进度，提高群众生活水平及改善环境质量。</t>
  </si>
  <si>
    <t>为进一步改善硝尔村人居环境，计划为硝尔村长6公里巷道安装6米高的太阳能路灯200盏，每盏单价预计0.18万元，项目总投资约36万元。</t>
  </si>
  <si>
    <t>该项目覆盖群众341户882人，其中脱贫户9户28人、监测对象2户4人。该项目的实施一是方便群众夜间出行和行车安全，进一步改善农户出行条件，改善村民生活质量，提高夜间照明条件。二是可减少常规能源消耗，进一步完善村农村道路照明条件。三是提升夜间安全系数，防止夜间突发事件。</t>
  </si>
  <si>
    <t>伊拉湖镇康克村垃圾箱采购项目</t>
  </si>
  <si>
    <t>计划在康克村购置160个尺寸为1240*820*1180mm的绿色垃圾箱，每个约920元，总投资14.72万元。</t>
  </si>
  <si>
    <t>雅各布·库尔班</t>
  </si>
  <si>
    <t>通过项目的实施，能够进一步改善康克村人居环境，缓解环卫工人压力，也解决村垃圾乱倒，垃圾、污水清运不便问题，有效提升康克村环境卫生和综合治理服务能力，加快城乡融合步伐，为乡村振兴建设提供基础条件。项目惠及393户1003人（脱贫户10户20人）。</t>
  </si>
  <si>
    <t>计划在郭若村购置100个尺寸为1240*820*1180mm的绿色垃圾箱，每个约920元，总投资9.2万元。</t>
  </si>
  <si>
    <t>通过项目的实施，能够进一步改善郭若村人居环境，缓解环卫工人压力，也解决村垃圾乱倒，垃圾、污水清运不便问题，有效提升郭若村环境卫生和综合治理服务能力，加快城乡融合步伐，为乡村振兴建设提供基础条件。项目惠及907户2935人（脱贫户127户365人，监测对象18户67人）。</t>
  </si>
  <si>
    <t>计划购置450个小型铁皮垃圾桶，项目总投资约22.5万元。</t>
  </si>
  <si>
    <t>木扎帕尔·买买提</t>
  </si>
  <si>
    <t>一是通过项目的实施能够改善人居环境，确保辖区450户1981名（其中脱贫户、监测对象17户48人）群众文明生活条件。二是有效提升村内环境卫生和综合治理服务能力，加快城乡融合步伐，为乡村振兴建设提供基础条件。三是提高美丽村庄基础设施，提高群众获得感、幸福感、安全感。</t>
  </si>
  <si>
    <t>结余资金（第四批）</t>
  </si>
  <si>
    <t>伊拉湖镇阿克塔格村购买高空作业车项目</t>
  </si>
  <si>
    <t>计划购置一辆高空作业车，总投资约46万元。</t>
  </si>
  <si>
    <t>一是高空作业车通过机械化和封闭式作业平台，实现了“人机分离”，将作业人员从高风险环境中彻底解放出来，一定程度上杜绝了此类安全事故的发生。二是通过修剪树枝、拆除高空废旧广告牌等，使乡村环境更整洁，改善人居环境。项目惠及717户1843人（脱贫户50户130人，监测对象5户11人）。</t>
  </si>
  <si>
    <t>合同已签订，供货商已发货，准备支付资金。</t>
  </si>
  <si>
    <t>托克逊县合计</t>
  </si>
  <si>
    <t>一是该项目完成后，将进一步扩大此处市场的容量，吸引大量的瓜农和瓜商在此进行瓜果交易，通过租赁给瓜商租赁场地，以及租赁附属房等，村委会每年能增加集体经济10万元左右。二是在瓜果上市期间带动本地群众就业。三是带动经济发展，促进本地产业的发展，增加村民的收入来源，推动地方经济的繁荣。</t>
  </si>
  <si>
    <t>夏镇色日克吉勒尕村购买商砼车项目</t>
  </si>
  <si>
    <t>项目计划为色日克吉勒尕村购置商砼车2辆，项目总投资70万元。</t>
  </si>
  <si>
    <t>组织部、夏镇人民政府</t>
  </si>
  <si>
    <t>一是项目实施覆盖色日克吉勒尕村村民2741人。二是项目完成后对外租赁，每年增加村集体经济收入6万元。</t>
  </si>
  <si>
    <t>196（10）</t>
  </si>
  <si>
    <t>引导全乡各村149户脱贫户、三类户进行特色种植补贴466.5亩，其中：甜瓜66亩每亩补贴410元，投资2.706万元；孜然399.5亩每亩补贴390元15.5805万元；豇豆1亩每亩补贴580元。补助资金直接补贴给农民用于购买肥料、种子、地膜等。最终补助户数、亩数、金额以项目实施时实际发生量为准。</t>
  </si>
  <si>
    <t>郭勒布依乡巴格万村购买挖机项目</t>
  </si>
  <si>
    <t>项目计划为巴格万村购置挖机1台（含挖机配套机械），项目总投资70万元。</t>
  </si>
  <si>
    <t>组织部、郭勒布依乡人民政府</t>
  </si>
  <si>
    <t>一是项目实施覆盖巴格万村村民1171人。二是项目完成后对外租赁，每年增加村集体经济收入6万元。</t>
  </si>
  <si>
    <t>农业技术与推广服务中心、博斯坦镇</t>
  </si>
  <si>
    <t>博斯坦镇硝尔坎儿孜村购买铲车项目</t>
  </si>
  <si>
    <t>项目计划为硝尔坎儿孜村购买铲车2台（含铲车配套机械），项目总投资70万元。</t>
  </si>
  <si>
    <t>组织部、博斯坦镇人民政府</t>
  </si>
  <si>
    <t>一是项目实施覆盖硝尔坎儿孜村村民2139人。二是项目完成后对外租赁，每年增加村集体经济收入6万元。</t>
  </si>
  <si>
    <t>克尔碱镇英阿瓦提村购买卡车项目</t>
  </si>
  <si>
    <t>项目计划为英阿瓦提村购买矿用卡车1辆，项目总投资70万元。</t>
  </si>
  <si>
    <t>组织部、克尔碱镇人民政府</t>
  </si>
  <si>
    <t>一是项目实施覆盖英阿瓦提村村民597人。二是项目完成后对外租赁，每年增加村集体经济收入6万元。</t>
  </si>
  <si>
    <t>采购生产线与其他配套设施、设备、材料以及气调包装调试及耗材等、注册新包装设计外观专利1个、注册商标1个。</t>
  </si>
  <si>
    <t>使用气调生产包装线包装黑羊肉，可使黑羊肉无需再冷冻，冷鲜肉直接发货，不但可以增加产品保质期，解决黑羊肉只能在冬季储存销售的难题，而且可以让消费者直接购买到冷鲜肉，从而提高经济效益。预计可以增加年产量15吨，增加销售收入150万元。</t>
  </si>
  <si>
    <t>参照2023年贴息金额，预估2024年度扶贫小额信贷进行贴息补助资金约200万元。最终金额以实际发生量为准。</t>
  </si>
  <si>
    <t>托克逊县资产受益项目（一期）</t>
  </si>
  <si>
    <t>对172户563人脱贫人口和66户220人监测对象之中有重病重残的251人（脱贫人口177人、监测对象74人），每人发1头牛，每头牛1.5万元、保费0.1元，合计401.6万元。</t>
  </si>
  <si>
    <t>由农业农村局（畜牧兽医站）实施，将1头牛全部托养到中盛万头牛养殖场。资产归受益脱贫人口和监测对象。一是每头牛每年给予不少于750元的受益资金。二是支持畜牧产业持续发展。三是依托养殖场扩大就业。</t>
  </si>
  <si>
    <t>托克逊县资产受益项目（二期）</t>
  </si>
  <si>
    <t>托克逊县红枣产业“飞防”服务项目</t>
  </si>
  <si>
    <t>计划对27688亩红枣进行五次飞防，每亩约70万元，总计资金约193.816万元。郭勒布依乡5000亩、博斯坦镇20000亩、伊拉湖镇2688亩。最终飞防亩数和金额以实际发生量为准。</t>
  </si>
  <si>
    <t>农业技术与推广服务中心、郭勒布依乡、博斯坦镇、伊拉湖镇</t>
  </si>
  <si>
    <t>一是带动农户从事科学种植，提高27688亩红枣质量和产量，为提高收入打好基础。二是对红枣种植户进行科学种植培训提高种植科学含量。通过特色种植业的推广，农民将实现思想上的转变，大大提高农户发展生产的积极性，走上标准化种植的高效益道路。一定程度带动脱贫户增收，提高群众幸福感、获得感。三是有效提高红枣亩产量，进一步增加种植户的收入。四是通过实施飞防项目，减少化学农药使用量，有助于改善环境和产品质量，保障红枣产业的健康发展。</t>
  </si>
  <si>
    <t>托克逊县杏树“飞防”服务项目</t>
  </si>
  <si>
    <t>计划对70424.9亩杏树进行五次飞防，每亩约35元，小计约246.48715万元。夏镇36000亩、郭勒布依乡25000亩、博斯坦镇5000亩、伊拉湖镇3000亩、克尔碱镇1424.9亩。最终飞防亩数和金额以实际发生量为准。</t>
  </si>
  <si>
    <t>农业技术与推广服务中心、夏镇、郭勒布依乡、伊拉湖镇、克尔碱</t>
  </si>
  <si>
    <t>一是经济效益：采取统防统治的方式，实施飞防项目，能够对夏镇杏树进行统一飞防，减少病虫害对林果产量及品质的影响。二是社会效益：通过科学、统一管理和实施，从而带动群众科学种植，发展特色种植业。三是生态效益：通过实施飞防项目，减少化学农药使用量，有助于改善环境和产品质量，保障杏产业的健康发展。</t>
  </si>
  <si>
    <t>博斯坦镇公益性岗位项目</t>
  </si>
  <si>
    <t>计划为博斯坦镇的25户脱贫人口、三类户家庭每户安排一个公益性岗位，每人每个月补助1540元（补助一年），共计46.2万元。</t>
  </si>
  <si>
    <t>计划为克尔碱镇两个村设立公益性岗位，英阿瓦提村计划增设公益性岗位3个（保洁员岗）、克尔碱村计划增设公益性岗位1个（保洁员岗）；每人/每月工资1540元，12个月需1.848万元，共计需7.392万元。</t>
  </si>
  <si>
    <t>夏镇喀拉苏村污水管网建设项目</t>
  </si>
  <si>
    <t>夏镇色日克吉勒尕村污水管网建设项目</t>
  </si>
  <si>
    <t>夏镇奥依曼买里村污水管网建设项目</t>
  </si>
  <si>
    <t>夏镇色日克吉勒尕村5组防渗渠建设项目</t>
  </si>
  <si>
    <t>计划为色日克吉勒尕村5小队修建5.6公里、流量为0.2m³/s-0.4m³/s的U型板结构防渗渠(根据地形情况，以设计图为主），项目建设费约186万元、前期费约10万元；项目总投资约196万元。</t>
  </si>
  <si>
    <t>一是项目的实施覆盖色日克吉勒尕村农户103户358人，其中脱贫户1户4人，三类户1户1人。二是可以实现节水灌溉，有效改善2000余亩农田灌溉条件，保障项目区的农业可持续发展要求。三是可以改善农村生活条件，提高农民生活质量，提高农村的水利基础设施和农田的生产能力，促进农业发展。四是改善农牧业生产条件，有效利用现有水资源的一项重要措施，对农民扩大农业生产规模，增加农业收入将起到推动作用，可为农村经济发展和农民增收奠定坚实的基础。五是防止水渠渗漏，减少水流失，将水源不断地输送到田间地头，提高灌溉效益同时节约水资源。</t>
  </si>
  <si>
    <t>计划从切克曼坎儿孜风城路卡点至开斯克尔村3组修建长7公里，设计流量为0.8m³/s的防渗渠（根据地形实际情况，以设计为准），共需约800万元、前期费约56万元；项目总投资约756万元。</t>
  </si>
  <si>
    <t>伊拉湖镇布尔加依村主干道道路硬化项目</t>
  </si>
  <si>
    <t>计划在布尔加依村修建长4公里、宽为5至8米沥青路和长1公里，宽为5米的沥青路，共需约333万元，前期费约20万元，共计约353万元。</t>
  </si>
  <si>
    <t>一是进一步改善村庄道路设施条件，保障群众的出行需求。二是为该村葡萄产业和旅游产业提供交通便利，对布尔加依村整体产业提升起到推动作用。(项目惠及及391户1046人)</t>
  </si>
  <si>
    <t>伊拉湖镇布尔加依村污水处理提升设项目</t>
  </si>
  <si>
    <t>计划在布尔加依村给40户农民一家一户3立方米容量玻璃钢化粪池，埋设110cm口径管线，0.6公里（按照实际情况），重新制造检查井203个，有可能损毁维修PE管110至200cm口径，1至1.5公里及配件（按照实际情况为准），每个大约4000至5000元，拆除油路及路面回复，100立方米总化粪池一座，污水净化设备一套，连接350至400米电路；拆除老化粪池，购买小型吸粪车。共需约377万，前期费约20万，共计约397万</t>
  </si>
  <si>
    <t>一是解决伊拉湖镇伊布尔加依村污水排放问题，进一步提高居民生活质量和水平。二是极大改善了村民的生活环境，解决了污水到处乱排、蚊蝇滋生等问题，为环境保护发挥积极作用。(391户1046人)</t>
  </si>
  <si>
    <t>伊拉湖镇布尔加依村污水管网项目</t>
  </si>
  <si>
    <t>费用398万元、前期费50万元</t>
  </si>
  <si>
    <t>对色日克墩村建设的50座大棚基础设施修复，建设配套设施，每个大棚修缮平均需要资金预计6万元，建设内容：维修购买大棚棉被、封口膜、大棚膜、铁丝等设施，根据每个大棚损坏程度不同进行修缮，项目建设费约300万元、前期费约15万元；项目总投资315万元。</t>
  </si>
  <si>
    <t>一是项目实施覆盖铁提尔村农户816户3260人。其中脱贫户46户150人，三类户6户16人。二是提高农产品质量，可以减轻农民运输农产品时受到的颠簸和震动，减少运输成本，提高农产品质量，从而增加农民的收入。三是提高运输能力，能满足本村2000亩农产品运输。四是改善农副产品运输条件，使生产资料购销更加快捷，促进村经济的发展。</t>
  </si>
  <si>
    <t>郭勒布依乡河东村村集体经济壮大服务楼（二期）</t>
  </si>
  <si>
    <t>郭勒布依乡河东村壮大村集体经济建设项目（三期）</t>
  </si>
  <si>
    <t>通过项目的实施，一是有效提升郭勒布依乡5443户18317人种植户收入，其中脱贫户328户992人，三类户39户137人。二是持续巩固和发展郭勒布依乡杏子产业，有效对害虫的防治，提高郭勒布依乡25000余亩杏子产量，进一步增加种植户的收入。三是通过项目的实施带动群众发展杏子产业，持续带动群众增收。四是能够带动种植户的发展生产积极性，走上标准化种植的高效益道路。</t>
  </si>
  <si>
    <t>计划为喀拉布拉克村购置一辆铲车（含铲车配套机械费），项目总投资50万元</t>
  </si>
  <si>
    <t>计划对辖区10000亩露地哈密瓜进行3次飞防，每亩约45元，总投入金额约45万元。</t>
  </si>
  <si>
    <t>计划对博斯坦镇辖区内20000亩红枣进行五次飞防，每亩约70万元，总计资金约为140万元。最终飞防亩数和金额以实际发生量为准。</t>
  </si>
  <si>
    <t>计划对伊拉湖镇辖区2688亩红枣进行五次飞防，每亩约70万元，总计资金约18.82万元。最终飞防亩数和金额以实际发生量为准。</t>
  </si>
  <si>
    <t>计划为英阿瓦提村购买100头西门塔尔牛（与5户村民签承包养殖合同、每户负责承包20头），每头约2万元，共需投资200万元。</t>
  </si>
  <si>
    <t>计划将240亩村集体土地建设为数字化农业。其中更新机电井1座约30万元、更换低压管道约15万元、建设气象站2个约5万元、智能化开关设施约5万元、水肥检测设备约5万元、远程监控约5万元、远程传输和软件设施约5万元、节水水肥一体化设施约20万元（包括水池）；项目管理费9万元。</t>
  </si>
  <si>
    <t>计划为博斯坦镇25户脱贫人口、监测对象家庭每户安排一个公益性岗位，每人每个月补助1540元（补助一年），共计46.2万元。</t>
  </si>
</sst>
</file>

<file path=xl/styles.xml><?xml version="1.0" encoding="utf-8"?>
<styleSheet xmlns="http://schemas.openxmlformats.org/spreadsheetml/2006/main">
  <numFmts count="11">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0000_ "/>
    <numFmt numFmtId="178" formatCode="0.00000_ "/>
    <numFmt numFmtId="179" formatCode="0_ "/>
    <numFmt numFmtId="180" formatCode="0.0000_ "/>
    <numFmt numFmtId="181" formatCode="0.000_ "/>
    <numFmt numFmtId="182" formatCode="0.0_ "/>
  </numFmts>
  <fonts count="76">
    <font>
      <sz val="11"/>
      <color theme="1"/>
      <name val="宋体"/>
      <charset val="134"/>
      <scheme val="minor"/>
    </font>
    <font>
      <sz val="14"/>
      <color theme="1"/>
      <name val="宋体"/>
      <charset val="134"/>
      <scheme val="minor"/>
    </font>
    <font>
      <sz val="26"/>
      <color theme="1"/>
      <name val="方正小标宋简体"/>
      <charset val="134"/>
    </font>
    <font>
      <sz val="12"/>
      <color theme="1"/>
      <name val="黑体"/>
      <charset val="134"/>
    </font>
    <font>
      <sz val="14"/>
      <color theme="1"/>
      <name val="黑体"/>
      <charset val="134"/>
    </font>
    <font>
      <sz val="14"/>
      <color theme="1"/>
      <name val="方正小标宋简体"/>
      <charset val="134"/>
    </font>
    <font>
      <sz val="16"/>
      <color theme="1"/>
      <name val="宋体"/>
      <charset val="134"/>
    </font>
    <font>
      <sz val="16"/>
      <color theme="1"/>
      <name val="黑体"/>
      <charset val="134"/>
    </font>
    <font>
      <sz val="11"/>
      <color theme="1"/>
      <name val="黑体"/>
      <charset val="134"/>
    </font>
    <font>
      <sz val="16"/>
      <name val="宋体"/>
      <charset val="134"/>
    </font>
    <font>
      <sz val="9"/>
      <color theme="1"/>
      <name val="宋体"/>
      <charset val="134"/>
      <scheme val="minor"/>
    </font>
    <font>
      <sz val="16"/>
      <name val="宋体"/>
      <charset val="134"/>
      <scheme val="minor"/>
    </font>
    <font>
      <sz val="18"/>
      <name val="Times New Roman"/>
      <charset val="134"/>
    </font>
    <font>
      <sz val="18"/>
      <color theme="1"/>
      <name val="Times New Roman"/>
      <charset val="134"/>
    </font>
    <font>
      <b/>
      <sz val="18"/>
      <name val="宋体"/>
      <charset val="134"/>
      <scheme val="minor"/>
    </font>
    <font>
      <b/>
      <sz val="18"/>
      <color theme="1"/>
      <name val="Times New Roman"/>
      <charset val="134"/>
    </font>
    <font>
      <sz val="18"/>
      <color theme="1"/>
      <name val="方正小标宋简体"/>
      <charset val="134"/>
    </font>
    <font>
      <b/>
      <sz val="18"/>
      <name val="宋体"/>
      <charset val="134"/>
    </font>
    <font>
      <b/>
      <sz val="18"/>
      <name val="Times New Roman"/>
      <charset val="134"/>
    </font>
    <font>
      <sz val="18"/>
      <name val="黑体"/>
      <charset val="134"/>
    </font>
    <font>
      <b/>
      <sz val="18"/>
      <name val="黑体"/>
      <charset val="134"/>
    </font>
    <font>
      <sz val="18"/>
      <name val="宋体"/>
      <charset val="134"/>
    </font>
    <font>
      <b/>
      <sz val="18"/>
      <color theme="1"/>
      <name val="宋体"/>
      <charset val="134"/>
    </font>
    <font>
      <sz val="18"/>
      <name val="方正小标宋简体"/>
      <charset val="134"/>
    </font>
    <font>
      <sz val="18"/>
      <name val="宋体"/>
      <charset val="134"/>
      <scheme val="minor"/>
    </font>
    <font>
      <sz val="12"/>
      <name val="宋体"/>
      <charset val="134"/>
      <scheme val="minor"/>
    </font>
    <font>
      <sz val="12"/>
      <name val="宋体"/>
      <charset val="0"/>
      <scheme val="minor"/>
    </font>
    <font>
      <b/>
      <sz val="12"/>
      <name val="宋体"/>
      <charset val="134"/>
      <scheme val="minor"/>
    </font>
    <font>
      <sz val="14"/>
      <color theme="1"/>
      <name val="宋体"/>
      <charset val="134"/>
    </font>
    <font>
      <sz val="26"/>
      <name val="方正小标宋简体"/>
      <charset val="134"/>
    </font>
    <font>
      <sz val="12"/>
      <name val="黑体"/>
      <charset val="134"/>
    </font>
    <font>
      <sz val="14"/>
      <name val="黑体"/>
      <charset val="134"/>
    </font>
    <font>
      <sz val="14"/>
      <name val="宋体"/>
      <charset val="134"/>
      <scheme val="minor"/>
    </font>
    <font>
      <b/>
      <sz val="14"/>
      <name val="宋体"/>
      <charset val="134"/>
      <scheme val="minor"/>
    </font>
    <font>
      <sz val="14"/>
      <color rgb="FFFF0000"/>
      <name val="宋体"/>
      <charset val="134"/>
      <scheme val="minor"/>
    </font>
    <font>
      <sz val="16"/>
      <name val="仿宋_GB2312"/>
      <charset val="134"/>
    </font>
    <font>
      <sz val="12"/>
      <color theme="1"/>
      <name val="宋体"/>
      <charset val="134"/>
      <scheme val="minor"/>
    </font>
    <font>
      <sz val="12"/>
      <color rgb="FFFF0000"/>
      <name val="宋体"/>
      <charset val="134"/>
      <scheme val="minor"/>
    </font>
    <font>
      <sz val="11"/>
      <color rgb="FFFF0000"/>
      <name val="宋体"/>
      <charset val="134"/>
      <scheme val="minor"/>
    </font>
    <font>
      <sz val="11"/>
      <name val="宋体"/>
      <charset val="134"/>
      <scheme val="minor"/>
    </font>
    <font>
      <sz val="14"/>
      <color rgb="FF000000"/>
      <name val="宋体"/>
      <charset val="134"/>
      <scheme val="minor"/>
    </font>
    <font>
      <sz val="10"/>
      <color theme="1"/>
      <name val="宋体"/>
      <charset val="134"/>
      <scheme val="minor"/>
    </font>
    <font>
      <sz val="10"/>
      <name val="宋体"/>
      <charset val="134"/>
      <scheme val="minor"/>
    </font>
    <font>
      <b/>
      <sz val="10"/>
      <name val="宋体"/>
      <charset val="134"/>
      <scheme val="minor"/>
    </font>
    <font>
      <sz val="10"/>
      <color rgb="FF000000"/>
      <name val="宋体"/>
      <charset val="134"/>
      <scheme val="minor"/>
    </font>
    <font>
      <sz val="11"/>
      <color theme="1"/>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theme="0"/>
      <name val="宋体"/>
      <charset val="0"/>
      <scheme val="minor"/>
    </font>
    <font>
      <sz val="11"/>
      <color rgb="FF9C0006"/>
      <name val="宋体"/>
      <charset val="0"/>
      <scheme val="minor"/>
    </font>
    <font>
      <sz val="12"/>
      <name val="宋体"/>
      <charset val="134"/>
    </font>
    <font>
      <b/>
      <sz val="15"/>
      <color theme="3"/>
      <name val="宋体"/>
      <charset val="134"/>
      <scheme val="minor"/>
    </font>
    <font>
      <sz val="11"/>
      <color rgb="FF0061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8"/>
      <name val="Arial Unicode MS"/>
      <charset val="134"/>
    </font>
    <font>
      <sz val="18"/>
      <color rgb="FFFF0000"/>
      <name val="宋体"/>
      <charset val="134"/>
    </font>
    <font>
      <sz val="12"/>
      <color rgb="FFFF0000"/>
      <name val="宋体"/>
      <charset val="134"/>
    </font>
    <font>
      <b/>
      <sz val="12"/>
      <name val="宋体"/>
      <charset val="134"/>
    </font>
    <font>
      <sz val="14"/>
      <name val="宋体"/>
      <charset val="134"/>
    </font>
    <font>
      <sz val="14"/>
      <color rgb="FFFF0000"/>
      <name val="宋体"/>
      <charset val="134"/>
    </font>
    <font>
      <sz val="11"/>
      <name val="宋体"/>
      <charset val="134"/>
    </font>
    <font>
      <sz val="11"/>
      <color rgb="FFFF0000"/>
      <name val="宋体"/>
      <charset val="134"/>
    </font>
    <font>
      <sz val="10"/>
      <name val="宋体"/>
      <charset val="134"/>
    </font>
    <font>
      <sz val="10"/>
      <color theme="1"/>
      <name val="宋体"/>
      <charset val="134"/>
    </font>
    <font>
      <sz val="10"/>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FFCC99"/>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42" fontId="0" fillId="0" borderId="0" applyFont="0" applyFill="0" applyBorder="0" applyAlignment="0" applyProtection="0">
      <alignment vertical="center"/>
    </xf>
    <xf numFmtId="0" fontId="45" fillId="10" borderId="0" applyNumberFormat="0" applyBorder="0" applyAlignment="0" applyProtection="0">
      <alignment vertical="center"/>
    </xf>
    <xf numFmtId="0" fontId="61"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5" fillId="7" borderId="0" applyNumberFormat="0" applyBorder="0" applyAlignment="0" applyProtection="0">
      <alignment vertical="center"/>
    </xf>
    <xf numFmtId="0" fontId="52" fillId="11" borderId="0" applyNumberFormat="0" applyBorder="0" applyAlignment="0" applyProtection="0">
      <alignment vertical="center"/>
    </xf>
    <xf numFmtId="43" fontId="0" fillId="0" borderId="0" applyFont="0" applyFill="0" applyBorder="0" applyAlignment="0" applyProtection="0">
      <alignment vertical="center"/>
    </xf>
    <xf numFmtId="0" fontId="51" fillId="26" borderId="0" applyNumberFormat="0" applyBorder="0" applyAlignment="0" applyProtection="0">
      <alignment vertical="center"/>
    </xf>
    <xf numFmtId="0" fontId="59" fillId="0" borderId="0" applyNumberFormat="0" applyFill="0" applyBorder="0" applyAlignment="0" applyProtection="0">
      <alignment vertical="center"/>
    </xf>
    <xf numFmtId="9"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0" fillId="15" borderId="13" applyNumberFormat="0" applyFont="0" applyAlignment="0" applyProtection="0">
      <alignment vertical="center"/>
    </xf>
    <xf numFmtId="0" fontId="51" fillId="9" borderId="0" applyNumberFormat="0" applyBorder="0" applyAlignment="0" applyProtection="0">
      <alignment vertical="center"/>
    </xf>
    <xf numFmtId="0" fontId="5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4" fillId="0" borderId="12" applyNumberFormat="0" applyFill="0" applyAlignment="0" applyProtection="0">
      <alignment vertical="center"/>
    </xf>
    <xf numFmtId="0" fontId="48" fillId="0" borderId="12" applyNumberFormat="0" applyFill="0" applyAlignment="0" applyProtection="0">
      <alignment vertical="center"/>
    </xf>
    <xf numFmtId="0" fontId="51" fillId="29" borderId="0" applyNumberFormat="0" applyBorder="0" applyAlignment="0" applyProtection="0">
      <alignment vertical="center"/>
    </xf>
    <xf numFmtId="0" fontId="57" fillId="0" borderId="15" applyNumberFormat="0" applyFill="0" applyAlignment="0" applyProtection="0">
      <alignment vertical="center"/>
    </xf>
    <xf numFmtId="0" fontId="51" fillId="28" borderId="0" applyNumberFormat="0" applyBorder="0" applyAlignment="0" applyProtection="0">
      <alignment vertical="center"/>
    </xf>
    <xf numFmtId="0" fontId="47" fillId="6" borderId="11" applyNumberFormat="0" applyAlignment="0" applyProtection="0">
      <alignment vertical="center"/>
    </xf>
    <xf numFmtId="0" fontId="62" fillId="6" borderId="17" applyNumberFormat="0" applyAlignment="0" applyProtection="0">
      <alignment vertical="center"/>
    </xf>
    <xf numFmtId="0" fontId="46" fillId="5" borderId="10" applyNumberFormat="0" applyAlignment="0" applyProtection="0">
      <alignment vertical="center"/>
    </xf>
    <xf numFmtId="0" fontId="45" fillId="4" borderId="0" applyNumberFormat="0" applyBorder="0" applyAlignment="0" applyProtection="0">
      <alignment vertical="center"/>
    </xf>
    <xf numFmtId="0" fontId="51" fillId="33" borderId="0" applyNumberFormat="0" applyBorder="0" applyAlignment="0" applyProtection="0">
      <alignment vertical="center"/>
    </xf>
    <xf numFmtId="0" fontId="60" fillId="0" borderId="16" applyNumberFormat="0" applyFill="0" applyAlignment="0" applyProtection="0">
      <alignment vertical="center"/>
    </xf>
    <xf numFmtId="0" fontId="56" fillId="0" borderId="14" applyNumberFormat="0" applyFill="0" applyAlignment="0" applyProtection="0">
      <alignment vertical="center"/>
    </xf>
    <xf numFmtId="0" fontId="55" fillId="19" borderId="0" applyNumberFormat="0" applyBorder="0" applyAlignment="0" applyProtection="0">
      <alignment vertical="center"/>
    </xf>
    <xf numFmtId="0" fontId="50" fillId="8" borderId="0" applyNumberFormat="0" applyBorder="0" applyAlignment="0" applyProtection="0">
      <alignment vertical="center"/>
    </xf>
    <xf numFmtId="0" fontId="45" fillId="14" borderId="0" applyNumberFormat="0" applyBorder="0" applyAlignment="0" applyProtection="0">
      <alignment vertical="center"/>
    </xf>
    <xf numFmtId="0" fontId="51" fillId="25" borderId="0" applyNumberFormat="0" applyBorder="0" applyAlignment="0" applyProtection="0">
      <alignment vertical="center"/>
    </xf>
    <xf numFmtId="0" fontId="45" fillId="32" borderId="0" applyNumberFormat="0" applyBorder="0" applyAlignment="0" applyProtection="0">
      <alignment vertical="center"/>
    </xf>
    <xf numFmtId="0" fontId="45" fillId="13" borderId="0" applyNumberFormat="0" applyBorder="0" applyAlignment="0" applyProtection="0">
      <alignment vertical="center"/>
    </xf>
    <xf numFmtId="0" fontId="45" fillId="12" borderId="0" applyNumberFormat="0" applyBorder="0" applyAlignment="0" applyProtection="0">
      <alignment vertical="center"/>
    </xf>
    <xf numFmtId="0" fontId="45" fillId="18" borderId="0" applyNumberFormat="0" applyBorder="0" applyAlignment="0" applyProtection="0">
      <alignment vertical="center"/>
    </xf>
    <xf numFmtId="0" fontId="51" fillId="22" borderId="0" applyNumberFormat="0" applyBorder="0" applyAlignment="0" applyProtection="0">
      <alignment vertical="center"/>
    </xf>
    <xf numFmtId="0" fontId="51" fillId="17" borderId="0" applyNumberFormat="0" applyBorder="0" applyAlignment="0" applyProtection="0">
      <alignment vertical="center"/>
    </xf>
    <xf numFmtId="0" fontId="45" fillId="3" borderId="0" applyNumberFormat="0" applyBorder="0" applyAlignment="0" applyProtection="0">
      <alignment vertical="center"/>
    </xf>
    <xf numFmtId="0" fontId="45" fillId="16" borderId="0" applyNumberFormat="0" applyBorder="0" applyAlignment="0" applyProtection="0">
      <alignment vertical="center"/>
    </xf>
    <xf numFmtId="0" fontId="51" fillId="24" borderId="0" applyNumberFormat="0" applyBorder="0" applyAlignment="0" applyProtection="0">
      <alignment vertical="center"/>
    </xf>
    <xf numFmtId="0" fontId="45" fillId="21" borderId="0" applyNumberFormat="0" applyBorder="0" applyAlignment="0" applyProtection="0">
      <alignment vertical="center"/>
    </xf>
    <xf numFmtId="0" fontId="51" fillId="20" borderId="0" applyNumberFormat="0" applyBorder="0" applyAlignment="0" applyProtection="0">
      <alignment vertical="center"/>
    </xf>
    <xf numFmtId="0" fontId="51" fillId="31" borderId="0" applyNumberFormat="0" applyBorder="0" applyAlignment="0" applyProtection="0">
      <alignment vertical="center"/>
    </xf>
    <xf numFmtId="0" fontId="45" fillId="27" borderId="0" applyNumberFormat="0" applyBorder="0" applyAlignment="0" applyProtection="0">
      <alignment vertical="center"/>
    </xf>
    <xf numFmtId="0" fontId="51" fillId="30" borderId="0" applyNumberFormat="0" applyBorder="0" applyAlignment="0" applyProtection="0">
      <alignment vertical="center"/>
    </xf>
    <xf numFmtId="0" fontId="53" fillId="0" borderId="0">
      <alignment vertical="center"/>
    </xf>
  </cellStyleXfs>
  <cellXfs count="372">
    <xf numFmtId="0" fontId="0" fillId="0" borderId="0" xfId="0">
      <alignment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178" fontId="0" fillId="0" borderId="0" xfId="0" applyNumberFormat="1" applyFont="1" applyFill="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8" fontId="3" fillId="0" borderId="0"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178" fontId="3" fillId="0" borderId="4"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8" fontId="3" fillId="0" borderId="7"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0" fontId="3" fillId="0" borderId="7" xfId="0" applyFont="1" applyFill="1" applyBorder="1" applyAlignment="1">
      <alignment horizontal="center" vertical="center" wrapText="1"/>
    </xf>
    <xf numFmtId="178" fontId="4"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8"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0" fillId="2" borderId="0" xfId="0" applyFont="1" applyFill="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79"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10" fillId="0" borderId="0" xfId="0" applyFont="1" applyFill="1" applyAlignment="1">
      <alignment horizontal="left" vertical="center" wrapText="1"/>
    </xf>
    <xf numFmtId="176" fontId="6" fillId="2" borderId="1" xfId="0" applyNumberFormat="1" applyFont="1" applyFill="1" applyBorder="1" applyAlignment="1">
      <alignment horizontal="center" vertical="center" wrapText="1"/>
    </xf>
    <xf numFmtId="0" fontId="1" fillId="0" borderId="0" xfId="0" applyFont="1" applyFill="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NumberFormat="1" applyFont="1" applyFill="1" applyBorder="1" applyAlignment="1">
      <alignment horizontal="center" vertical="center" wrapText="1"/>
    </xf>
    <xf numFmtId="178" fontId="11" fillId="2" borderId="1" xfId="0" applyNumberFormat="1" applyFont="1" applyFill="1" applyBorder="1" applyAlignment="1">
      <alignment vertical="center"/>
    </xf>
    <xf numFmtId="178" fontId="11" fillId="2" borderId="1" xfId="0" applyNumberFormat="1" applyFont="1" applyFill="1" applyBorder="1" applyAlignment="1">
      <alignment horizontal="center" vertical="center" wrapText="1"/>
    </xf>
    <xf numFmtId="0" fontId="11" fillId="2" borderId="1" xfId="0" applyFont="1" applyFill="1" applyBorder="1" applyAlignment="1">
      <alignment vertical="center"/>
    </xf>
    <xf numFmtId="0" fontId="12" fillId="0" borderId="0" xfId="0" applyFont="1" applyFill="1">
      <alignment vertical="center"/>
    </xf>
    <xf numFmtId="0" fontId="13" fillId="0" borderId="0" xfId="0" applyFont="1" applyFill="1">
      <alignment vertical="center"/>
    </xf>
    <xf numFmtId="0" fontId="14" fillId="0" borderId="0" xfId="0" applyFont="1" applyFill="1">
      <alignment vertical="center"/>
    </xf>
    <xf numFmtId="0" fontId="15" fillId="0" borderId="0" xfId="0" applyFont="1" applyFill="1">
      <alignment vertical="center"/>
    </xf>
    <xf numFmtId="0" fontId="13" fillId="0" borderId="0" xfId="0" applyFont="1" applyFill="1" applyAlignment="1">
      <alignment horizontal="center" vertical="center"/>
    </xf>
    <xf numFmtId="0" fontId="13" fillId="0" borderId="0" xfId="0" applyFont="1" applyFill="1" applyAlignment="1">
      <alignment vertical="center" wrapText="1"/>
    </xf>
    <xf numFmtId="0" fontId="12"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0" fontId="12" fillId="0" borderId="2"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0" fontId="17" fillId="0" borderId="8"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8" fillId="0" borderId="3" xfId="0" applyNumberFormat="1" applyFont="1" applyFill="1" applyBorder="1" applyAlignment="1">
      <alignment horizontal="center" vertical="center" wrapText="1"/>
    </xf>
    <xf numFmtId="0" fontId="18" fillId="0" borderId="9"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0" fontId="12" fillId="0" borderId="1" xfId="0" applyFont="1" applyFill="1" applyBorder="1">
      <alignment vertical="center"/>
    </xf>
    <xf numFmtId="0" fontId="12" fillId="0" borderId="1" xfId="0" applyFont="1" applyFill="1" applyBorder="1" applyAlignment="1" applyProtection="1">
      <alignment horizontal="center" vertical="center" wrapText="1"/>
      <protection locked="0"/>
    </xf>
    <xf numFmtId="181" fontId="12" fillId="0" borderId="1"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lignment vertical="center"/>
    </xf>
    <xf numFmtId="0" fontId="23" fillId="0" borderId="0" xfId="0" applyFont="1" applyFill="1" applyAlignment="1">
      <alignment horizontal="center" vertical="center" wrapText="1"/>
    </xf>
    <xf numFmtId="178" fontId="17" fillId="0" borderId="2"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78" fontId="22" fillId="0" borderId="4" xfId="0" applyNumberFormat="1" applyFont="1" applyFill="1" applyBorder="1" applyAlignment="1">
      <alignment horizontal="center" vertical="center" wrapText="1"/>
    </xf>
    <xf numFmtId="178" fontId="18" fillId="0" borderId="7"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178" fontId="21"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13" fillId="0" borderId="1" xfId="0" applyFont="1" applyFill="1" applyBorder="1">
      <alignment vertical="center"/>
    </xf>
    <xf numFmtId="0" fontId="24" fillId="0" borderId="1" xfId="0"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178"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178" fontId="25" fillId="2"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25" fillId="2" borderId="1" xfId="0" applyNumberFormat="1" applyFont="1" applyFill="1" applyBorder="1" applyAlignment="1">
      <alignment horizontal="center" vertical="center" wrapText="1"/>
    </xf>
    <xf numFmtId="0" fontId="25" fillId="2" borderId="1" xfId="0" applyFont="1" applyFill="1" applyBorder="1" applyAlignment="1">
      <alignment vertical="center" wrapText="1"/>
    </xf>
    <xf numFmtId="0" fontId="25" fillId="0" borderId="1" xfId="0" applyFont="1" applyFill="1" applyBorder="1" applyAlignment="1">
      <alignment horizontal="justify" vertical="center" wrapText="1"/>
    </xf>
    <xf numFmtId="0" fontId="25" fillId="2" borderId="1" xfId="0" applyFont="1" applyFill="1" applyBorder="1" applyAlignment="1">
      <alignment horizontal="center" vertical="center"/>
    </xf>
    <xf numFmtId="0" fontId="25" fillId="2" borderId="1" xfId="0"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wrapText="1"/>
    </xf>
    <xf numFmtId="178" fontId="25" fillId="0" borderId="1" xfId="0" applyNumberFormat="1" applyFont="1" applyFill="1" applyBorder="1" applyAlignment="1">
      <alignment vertical="center" wrapText="1"/>
    </xf>
    <xf numFmtId="0" fontId="27"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5" fillId="0" borderId="1" xfId="49" applyFont="1" applyFill="1" applyBorder="1" applyAlignment="1">
      <alignment horizontal="center" vertical="center" wrapText="1"/>
    </xf>
    <xf numFmtId="0" fontId="25" fillId="0" borderId="1" xfId="0" applyFont="1" applyFill="1" applyBorder="1" applyAlignment="1" applyProtection="1">
      <alignment horizontal="center" vertical="center" wrapText="1"/>
      <protection locked="0"/>
    </xf>
    <xf numFmtId="0" fontId="25" fillId="0" borderId="1" xfId="49" applyFont="1" applyFill="1" applyBorder="1" applyAlignment="1">
      <alignment horizontal="left" vertical="center" wrapText="1"/>
    </xf>
    <xf numFmtId="0" fontId="25" fillId="0" borderId="1" xfId="0" applyFont="1" applyFill="1" applyBorder="1" applyAlignment="1" applyProtection="1">
      <alignment vertical="center" wrapText="1"/>
      <protection locked="0"/>
    </xf>
    <xf numFmtId="0" fontId="25" fillId="0" borderId="1" xfId="0" applyFont="1" applyFill="1" applyBorder="1" applyAlignment="1" applyProtection="1">
      <alignment horizontal="left" vertical="center" wrapText="1"/>
      <protection locked="0"/>
    </xf>
    <xf numFmtId="0" fontId="25" fillId="0" borderId="1" xfId="0" applyFont="1" applyFill="1" applyBorder="1" applyAlignment="1">
      <alignment vertical="center"/>
    </xf>
    <xf numFmtId="0" fontId="25" fillId="0" borderId="1" xfId="0" applyNumberFormat="1" applyFont="1" applyFill="1" applyBorder="1" applyAlignment="1" applyProtection="1">
      <alignment horizontal="center" vertical="center" wrapText="1"/>
      <protection locked="0"/>
    </xf>
    <xf numFmtId="182" fontId="2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5" fillId="2" borderId="1" xfId="0" applyFont="1" applyFill="1" applyBorder="1" applyAlignment="1" applyProtection="1">
      <alignment horizontal="left" vertical="center" wrapText="1"/>
      <protection locked="0"/>
    </xf>
    <xf numFmtId="179" fontId="25" fillId="0" borderId="1" xfId="0" applyNumberFormat="1" applyFont="1" applyFill="1" applyBorder="1" applyAlignment="1">
      <alignment horizontal="center" vertical="center" wrapText="1"/>
    </xf>
    <xf numFmtId="181" fontId="25" fillId="0" borderId="1" xfId="0" applyNumberFormat="1" applyFont="1" applyFill="1" applyBorder="1" applyAlignment="1">
      <alignment horizontal="center" vertical="center" wrapText="1"/>
    </xf>
    <xf numFmtId="0" fontId="25" fillId="0" borderId="1" xfId="0" applyFont="1" applyFill="1" applyBorder="1" applyAlignment="1">
      <alignment horizontal="justify" vertical="center"/>
    </xf>
    <xf numFmtId="180" fontId="25" fillId="0" borderId="1" xfId="0" applyNumberFormat="1" applyFont="1" applyFill="1" applyBorder="1" applyAlignment="1">
      <alignment horizontal="center" vertical="center" wrapText="1"/>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NumberFormat="1" applyFont="1" applyFill="1" applyAlignment="1">
      <alignment horizontal="center" vertical="center"/>
    </xf>
    <xf numFmtId="178" fontId="0" fillId="0" borderId="0" xfId="0" applyNumberFormat="1" applyFont="1" applyFill="1" applyAlignment="1">
      <alignment vertical="center"/>
    </xf>
    <xf numFmtId="0" fontId="0" fillId="0" borderId="0" xfId="0" applyFont="1" applyFill="1" applyAlignment="1">
      <alignment horizontal="left" vertical="center"/>
    </xf>
    <xf numFmtId="0" fontId="0" fillId="0" borderId="0" xfId="0" applyFont="1" applyFill="1">
      <alignment vertical="center"/>
    </xf>
    <xf numFmtId="0" fontId="2" fillId="0" borderId="0"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wrapText="1"/>
    </xf>
    <xf numFmtId="178" fontId="28"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xf>
    <xf numFmtId="0" fontId="28" fillId="0" borderId="1" xfId="0" applyFont="1" applyFill="1" applyBorder="1" applyAlignment="1">
      <alignment vertical="center"/>
    </xf>
    <xf numFmtId="178" fontId="28" fillId="0" borderId="1" xfId="0" applyNumberFormat="1" applyFont="1" applyFill="1" applyBorder="1" applyAlignment="1">
      <alignment vertical="center"/>
    </xf>
    <xf numFmtId="0"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178" fontId="28" fillId="0" borderId="1"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8" fillId="0" borderId="1" xfId="0" applyFont="1" applyFill="1" applyBorder="1" applyAlignment="1">
      <alignment vertical="center" wrapText="1"/>
    </xf>
    <xf numFmtId="0" fontId="1" fillId="0" borderId="1" xfId="49"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28" fillId="0" borderId="1" xfId="0" applyFont="1" applyFill="1" applyBorder="1" applyAlignment="1">
      <alignment horizontal="justify" vertical="center"/>
    </xf>
    <xf numFmtId="178" fontId="1" fillId="0" borderId="1" xfId="0" applyNumberFormat="1" applyFont="1" applyFill="1" applyBorder="1" applyAlignment="1">
      <alignment vertical="center"/>
    </xf>
    <xf numFmtId="178" fontId="1" fillId="0" borderId="1" xfId="0" applyNumberFormat="1" applyFont="1" applyFill="1" applyBorder="1" applyAlignment="1">
      <alignment vertical="center" wrapText="1"/>
    </xf>
    <xf numFmtId="0" fontId="0" fillId="0" borderId="0" xfId="0" applyFill="1" applyAlignment="1">
      <alignment vertical="center"/>
    </xf>
    <xf numFmtId="178" fontId="0" fillId="0" borderId="0" xfId="0" applyNumberFormat="1" applyFill="1" applyAlignment="1">
      <alignment vertical="center"/>
    </xf>
    <xf numFmtId="178" fontId="0" fillId="0" borderId="0" xfId="0" applyNumberFormat="1" applyFill="1" applyAlignment="1">
      <alignment vertical="center" wrapText="1"/>
    </xf>
    <xf numFmtId="0" fontId="0" fillId="0" borderId="0" xfId="0" applyFill="1" applyAlignment="1">
      <alignment horizontal="left" vertical="center"/>
    </xf>
    <xf numFmtId="0" fontId="29"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0" xfId="0" applyNumberFormat="1" applyFont="1" applyFill="1" applyBorder="1" applyAlignment="1">
      <alignment horizontal="center" vertical="center"/>
    </xf>
    <xf numFmtId="178" fontId="29" fillId="0" borderId="0" xfId="0" applyNumberFormat="1" applyFont="1" applyFill="1" applyBorder="1" applyAlignment="1">
      <alignment horizontal="center" vertical="center"/>
    </xf>
    <xf numFmtId="178" fontId="29" fillId="0" borderId="0" xfId="0" applyNumberFormat="1" applyFont="1" applyFill="1" applyBorder="1" applyAlignment="1">
      <alignment horizontal="center" vertical="center" wrapText="1"/>
    </xf>
    <xf numFmtId="0" fontId="32" fillId="0" borderId="0" xfId="0" applyNumberFormat="1" applyFont="1" applyFill="1" applyBorder="1" applyAlignment="1">
      <alignment horizontal="center" vertical="center" wrapText="1"/>
    </xf>
    <xf numFmtId="178" fontId="30" fillId="0" borderId="0" xfId="0" applyNumberFormat="1" applyFont="1" applyFill="1" applyBorder="1" applyAlignment="1">
      <alignment horizontal="left" vertical="center" wrapText="1"/>
    </xf>
    <xf numFmtId="0" fontId="32" fillId="0" borderId="2" xfId="0" applyNumberFormat="1" applyFont="1" applyFill="1" applyBorder="1" applyAlignment="1">
      <alignment horizontal="center" vertical="center" wrapText="1"/>
    </xf>
    <xf numFmtId="178" fontId="30" fillId="0" borderId="4" xfId="0" applyNumberFormat="1" applyFont="1" applyFill="1" applyBorder="1" applyAlignment="1">
      <alignment horizontal="center" vertical="center" wrapText="1"/>
    </xf>
    <xf numFmtId="178" fontId="30" fillId="0" borderId="3" xfId="0" applyNumberFormat="1" applyFont="1" applyFill="1" applyBorder="1" applyAlignment="1">
      <alignment horizontal="center" vertical="center" wrapText="1"/>
    </xf>
    <xf numFmtId="178" fontId="30" fillId="0" borderId="5" xfId="0" applyNumberFormat="1" applyFont="1" applyFill="1" applyBorder="1" applyAlignment="1">
      <alignment horizontal="center" vertical="center" wrapText="1"/>
    </xf>
    <xf numFmtId="0" fontId="30" fillId="0" borderId="6" xfId="0" applyFont="1" applyFill="1" applyBorder="1" applyAlignment="1">
      <alignment horizontal="center" vertical="center" wrapText="1"/>
    </xf>
    <xf numFmtId="0" fontId="32" fillId="0" borderId="7" xfId="0" applyNumberFormat="1" applyFont="1" applyFill="1" applyBorder="1" applyAlignment="1">
      <alignment horizontal="center" vertical="center" wrapText="1"/>
    </xf>
    <xf numFmtId="178" fontId="30" fillId="0" borderId="1"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178" fontId="32"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32"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0" fontId="29" fillId="0" borderId="0" xfId="0" applyFont="1" applyFill="1" applyBorder="1" applyAlignment="1">
      <alignment horizontal="left" vertical="center"/>
    </xf>
    <xf numFmtId="178" fontId="30" fillId="0" borderId="2" xfId="0" applyNumberFormat="1" applyFont="1" applyFill="1" applyBorder="1" applyAlignment="1">
      <alignment horizontal="center" vertical="center" wrapText="1"/>
    </xf>
    <xf numFmtId="0" fontId="0" fillId="0" borderId="1" xfId="0" applyFill="1" applyBorder="1" applyAlignment="1">
      <alignment horizontal="center" vertical="center"/>
    </xf>
    <xf numFmtId="178" fontId="30" fillId="0" borderId="7" xfId="0" applyNumberFormat="1" applyFont="1" applyFill="1" applyBorder="1" applyAlignment="1">
      <alignment horizontal="center" vertical="center" wrapText="1"/>
    </xf>
    <xf numFmtId="0" fontId="31" fillId="0" borderId="7"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0" fillId="0" borderId="1" xfId="0" applyFill="1" applyBorder="1" applyAlignment="1">
      <alignment vertical="center"/>
    </xf>
    <xf numFmtId="0" fontId="32" fillId="0" borderId="1" xfId="0" applyFont="1" applyFill="1" applyBorder="1" applyAlignment="1">
      <alignment vertical="center"/>
    </xf>
    <xf numFmtId="0" fontId="32" fillId="0" borderId="1" xfId="0" applyFont="1" applyFill="1" applyBorder="1" applyAlignment="1">
      <alignment horizontal="justify" vertical="center" wrapText="1"/>
    </xf>
    <xf numFmtId="0" fontId="32" fillId="0" borderId="1" xfId="0" applyFont="1" applyFill="1" applyBorder="1" applyAlignment="1">
      <alignment vertical="center" wrapText="1"/>
    </xf>
    <xf numFmtId="0" fontId="33" fillId="0" borderId="1" xfId="0" applyFont="1" applyFill="1" applyBorder="1" applyAlignment="1">
      <alignment horizontal="center" vertical="center" wrapText="1"/>
    </xf>
    <xf numFmtId="0" fontId="32" fillId="0" borderId="1" xfId="49" applyFont="1" applyFill="1" applyBorder="1" applyAlignment="1">
      <alignment horizontal="center" vertical="center" wrapText="1"/>
    </xf>
    <xf numFmtId="0" fontId="32" fillId="2" borderId="1" xfId="0" applyFont="1" applyFill="1" applyBorder="1" applyAlignment="1">
      <alignment horizontal="left" vertical="center" wrapText="1"/>
    </xf>
    <xf numFmtId="0" fontId="34" fillId="2" borderId="1" xfId="0" applyFont="1" applyFill="1" applyBorder="1" applyAlignment="1">
      <alignment horizontal="left" vertical="center" wrapText="1"/>
    </xf>
    <xf numFmtId="178" fontId="32" fillId="0" borderId="1" xfId="0" applyNumberFormat="1" applyFont="1" applyFill="1" applyBorder="1" applyAlignment="1">
      <alignment vertical="center"/>
    </xf>
    <xf numFmtId="176" fontId="32" fillId="0"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179" fontId="32" fillId="0" borderId="1" xfId="0" applyNumberFormat="1" applyFont="1" applyFill="1" applyBorder="1" applyAlignment="1">
      <alignment horizontal="center" vertical="center" wrapText="1"/>
    </xf>
    <xf numFmtId="0" fontId="34" fillId="2" borderId="1" xfId="0" applyNumberFormat="1" applyFont="1" applyFill="1" applyBorder="1" applyAlignment="1">
      <alignment horizontal="center" vertical="center"/>
    </xf>
    <xf numFmtId="178" fontId="32" fillId="0" borderId="1" xfId="0" applyNumberFormat="1" applyFont="1" applyFill="1" applyBorder="1" applyAlignment="1">
      <alignment vertical="center" wrapText="1"/>
    </xf>
    <xf numFmtId="0" fontId="35" fillId="0" borderId="1" xfId="0" applyFont="1" applyFill="1" applyBorder="1" applyAlignment="1">
      <alignment horizontal="justify" vertical="center"/>
    </xf>
    <xf numFmtId="0" fontId="32" fillId="0" borderId="1" xfId="0" applyFont="1" applyFill="1" applyBorder="1" applyAlignment="1">
      <alignment horizontal="justify" vertical="center"/>
    </xf>
    <xf numFmtId="0" fontId="32" fillId="0" borderId="4"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36" fillId="0" borderId="0" xfId="0" applyFont="1" applyFill="1" applyAlignment="1">
      <alignment vertical="center"/>
    </xf>
    <xf numFmtId="0" fontId="37" fillId="0" borderId="0" xfId="0" applyFont="1" applyFill="1" applyAlignment="1">
      <alignment vertical="center"/>
    </xf>
    <xf numFmtId="0" fontId="25" fillId="2" borderId="1" xfId="0" applyFont="1" applyFill="1" applyBorder="1" applyAlignment="1">
      <alignment horizontal="justify"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justify" vertical="center" wrapText="1"/>
    </xf>
    <xf numFmtId="0" fontId="31"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31" fillId="0" borderId="7"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xf>
    <xf numFmtId="0" fontId="36" fillId="0" borderId="1" xfId="0" applyFont="1" applyFill="1" applyBorder="1" applyAlignment="1">
      <alignment vertical="center"/>
    </xf>
    <xf numFmtId="0" fontId="25" fillId="2" borderId="1" xfId="0" applyNumberFormat="1" applyFont="1" applyFill="1" applyBorder="1" applyAlignment="1">
      <alignment horizontal="center" vertical="center"/>
    </xf>
    <xf numFmtId="0" fontId="36" fillId="0" borderId="1" xfId="0" applyFont="1" applyFill="1" applyBorder="1" applyAlignment="1">
      <alignment vertical="center" wrapText="1"/>
    </xf>
    <xf numFmtId="0" fontId="10" fillId="0" borderId="1" xfId="0" applyFont="1" applyFill="1" applyBorder="1" applyAlignment="1">
      <alignment horizontal="justify" vertical="center" wrapText="1"/>
    </xf>
    <xf numFmtId="0" fontId="37" fillId="0" borderId="1" xfId="0" applyNumberFormat="1" applyFont="1" applyFill="1" applyBorder="1" applyAlignment="1">
      <alignment horizontal="center" vertical="center"/>
    </xf>
    <xf numFmtId="178" fontId="37" fillId="0" borderId="1" xfId="0" applyNumberFormat="1"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vertical="center"/>
    </xf>
    <xf numFmtId="0" fontId="38" fillId="0" borderId="0" xfId="0" applyFont="1" applyFill="1" applyAlignment="1">
      <alignment vertical="center"/>
    </xf>
    <xf numFmtId="0" fontId="39" fillId="0" borderId="0" xfId="0" applyFont="1" applyFill="1" applyAlignment="1">
      <alignment vertical="center"/>
    </xf>
    <xf numFmtId="0" fontId="38" fillId="0" borderId="1" xfId="0" applyFont="1" applyFill="1" applyBorder="1" applyAlignment="1">
      <alignment vertical="center"/>
    </xf>
    <xf numFmtId="0" fontId="39" fillId="0" borderId="1" xfId="0" applyFont="1" applyFill="1" applyBorder="1" applyAlignment="1">
      <alignment vertical="center"/>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31" fillId="0" borderId="4"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1" xfId="0" applyNumberFormat="1" applyFont="1" applyFill="1" applyBorder="1" applyAlignment="1">
      <alignment horizontal="center" vertical="center"/>
    </xf>
    <xf numFmtId="0" fontId="1" fillId="0" borderId="0" xfId="0" applyFont="1" applyFill="1" applyAlignment="1">
      <alignment vertical="center"/>
    </xf>
    <xf numFmtId="0" fontId="30" fillId="0" borderId="4"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0" fillId="0" borderId="0" xfId="0" applyFill="1" applyAlignment="1">
      <alignment horizontal="center" vertical="center"/>
    </xf>
    <xf numFmtId="0" fontId="40"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40" fillId="0" borderId="1" xfId="0" applyFont="1" applyFill="1" applyBorder="1" applyAlignment="1">
      <alignment vertical="center" wrapText="1"/>
    </xf>
    <xf numFmtId="0" fontId="40" fillId="0" borderId="1" xfId="0" applyFont="1" applyFill="1" applyBorder="1" applyAlignment="1">
      <alignment horizontal="left" vertical="center" wrapText="1"/>
    </xf>
    <xf numFmtId="0" fontId="1" fillId="0" borderId="1" xfId="0" applyFont="1" applyFill="1" applyBorder="1" applyAlignment="1">
      <alignment vertical="center"/>
    </xf>
    <xf numFmtId="0" fontId="0" fillId="0" borderId="0" xfId="0" applyNumberFormat="1" applyFill="1" applyAlignment="1">
      <alignment vertical="center"/>
    </xf>
    <xf numFmtId="0" fontId="29" fillId="0" borderId="0" xfId="0" applyNumberFormat="1" applyFont="1" applyFill="1" applyBorder="1" applyAlignment="1">
      <alignment horizontal="center" vertical="center"/>
    </xf>
    <xf numFmtId="0" fontId="30" fillId="0" borderId="0" xfId="0" applyNumberFormat="1" applyFont="1" applyFill="1" applyBorder="1" applyAlignment="1">
      <alignment horizontal="left" vertical="center" wrapText="1"/>
    </xf>
    <xf numFmtId="0" fontId="30" fillId="0" borderId="2" xfId="0" applyNumberFormat="1" applyFont="1" applyFill="1" applyBorder="1" applyAlignment="1">
      <alignment horizontal="center" vertical="center" wrapText="1"/>
    </xf>
    <xf numFmtId="0" fontId="30" fillId="0" borderId="7"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2" borderId="1" xfId="0" applyFont="1" applyFill="1" applyBorder="1" applyAlignment="1">
      <alignment horizontal="center" vertical="center" wrapText="1"/>
    </xf>
    <xf numFmtId="0" fontId="39" fillId="0" borderId="1" xfId="49" applyFont="1" applyFill="1" applyBorder="1" applyAlignment="1">
      <alignment horizontal="center" vertical="center" wrapText="1"/>
    </xf>
    <xf numFmtId="0" fontId="0" fillId="0" borderId="1" xfId="0" applyFont="1" applyFill="1" applyBorder="1" applyAlignment="1">
      <alignment vertical="center"/>
    </xf>
    <xf numFmtId="0" fontId="39" fillId="0" borderId="1" xfId="0" applyNumberFormat="1" applyFont="1" applyFill="1" applyBorder="1" applyAlignment="1">
      <alignment horizontal="center" vertical="center" wrapText="1"/>
    </xf>
    <xf numFmtId="178" fontId="39" fillId="0" borderId="1" xfId="0" applyNumberFormat="1" applyFont="1" applyFill="1" applyBorder="1" applyAlignment="1">
      <alignment horizontal="center" vertical="center" wrapText="1"/>
    </xf>
    <xf numFmtId="179" fontId="39" fillId="0" borderId="1" xfId="0" applyNumberFormat="1" applyFont="1" applyFill="1" applyBorder="1" applyAlignment="1">
      <alignment horizontal="center" vertical="center" wrapText="1"/>
    </xf>
    <xf numFmtId="178" fontId="0" fillId="0" borderId="1" xfId="0" applyNumberFormat="1" applyFont="1" applyFill="1" applyBorder="1" applyAlignment="1">
      <alignment vertical="center"/>
    </xf>
    <xf numFmtId="0" fontId="0" fillId="0" borderId="0" xfId="0" applyNumberFormat="1">
      <alignment vertical="center"/>
    </xf>
    <xf numFmtId="0" fontId="1" fillId="2" borderId="1" xfId="0" applyFont="1" applyFill="1" applyBorder="1" applyAlignment="1">
      <alignment horizontal="left" vertical="center" wrapText="1"/>
    </xf>
    <xf numFmtId="0" fontId="30" fillId="0"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0" applyNumberFormat="1" applyFont="1" applyFill="1" applyBorder="1" applyAlignment="1">
      <alignment horizontal="center" vertical="center" wrapText="1"/>
    </xf>
    <xf numFmtId="0" fontId="39" fillId="0" borderId="1" xfId="0" applyFont="1" applyFill="1" applyBorder="1" applyAlignment="1">
      <alignment vertical="center" wrapText="1"/>
    </xf>
    <xf numFmtId="176" fontId="39" fillId="0" borderId="1" xfId="0" applyNumberFormat="1" applyFont="1" applyFill="1" applyBorder="1" applyAlignment="1">
      <alignment horizontal="center" vertical="center" wrapText="1"/>
    </xf>
    <xf numFmtId="177" fontId="0" fillId="0" borderId="0" xfId="0" applyNumberFormat="1" applyFill="1" applyAlignment="1">
      <alignment vertical="center"/>
    </xf>
    <xf numFmtId="177" fontId="29" fillId="0" borderId="0" xfId="0" applyNumberFormat="1" applyFont="1" applyFill="1" applyBorder="1" applyAlignment="1">
      <alignment horizontal="center" vertical="center"/>
    </xf>
    <xf numFmtId="177" fontId="30" fillId="0" borderId="0" xfId="0" applyNumberFormat="1" applyFont="1" applyFill="1" applyBorder="1" applyAlignment="1">
      <alignment horizontal="left" vertical="center" wrapText="1"/>
    </xf>
    <xf numFmtId="177" fontId="30" fillId="0" borderId="2" xfId="0" applyNumberFormat="1" applyFont="1" applyFill="1" applyBorder="1" applyAlignment="1">
      <alignment horizontal="center" vertical="center" wrapText="1"/>
    </xf>
    <xf numFmtId="177" fontId="30" fillId="0" borderId="7"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xf>
    <xf numFmtId="0" fontId="32" fillId="2" borderId="1" xfId="0" applyFont="1" applyFill="1" applyBorder="1" applyAlignment="1">
      <alignment vertical="center" wrapText="1"/>
    </xf>
    <xf numFmtId="0" fontId="32" fillId="2" borderId="1" xfId="0" applyFont="1" applyFill="1" applyBorder="1" applyAlignment="1">
      <alignment horizontal="center" vertical="center"/>
    </xf>
    <xf numFmtId="0" fontId="32" fillId="2" borderId="1" xfId="0" applyNumberFormat="1" applyFont="1" applyFill="1" applyBorder="1" applyAlignment="1">
      <alignment horizontal="center" vertical="center"/>
    </xf>
    <xf numFmtId="177" fontId="30" fillId="0" borderId="1" xfId="0" applyNumberFormat="1" applyFont="1" applyFill="1" applyBorder="1" applyAlignment="1">
      <alignment horizontal="center" vertical="center" wrapText="1"/>
    </xf>
    <xf numFmtId="177" fontId="32" fillId="0" borderId="1" xfId="0" applyNumberFormat="1" applyFont="1" applyFill="1" applyBorder="1" applyAlignment="1">
      <alignment horizontal="center" vertical="center" wrapText="1"/>
    </xf>
    <xf numFmtId="177" fontId="32"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0" fontId="41" fillId="0" borderId="0" xfId="0" applyFont="1" applyFill="1" applyAlignment="1">
      <alignment vertical="center"/>
    </xf>
    <xf numFmtId="0" fontId="42" fillId="0" borderId="1"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42" fillId="0" borderId="1" xfId="0" applyFont="1" applyFill="1" applyBorder="1" applyAlignment="1">
      <alignment vertical="center" wrapText="1"/>
    </xf>
    <xf numFmtId="0" fontId="42" fillId="0" borderId="1" xfId="0" applyFont="1" applyFill="1" applyBorder="1" applyAlignment="1">
      <alignment horizontal="justify" vertical="center" wrapText="1"/>
    </xf>
    <xf numFmtId="176" fontId="29" fillId="0" borderId="0" xfId="0" applyNumberFormat="1" applyFont="1" applyFill="1" applyBorder="1" applyAlignment="1">
      <alignment horizontal="center" vertical="center"/>
    </xf>
    <xf numFmtId="176" fontId="30" fillId="0" borderId="0" xfId="0" applyNumberFormat="1" applyFont="1" applyFill="1" applyBorder="1" applyAlignment="1">
      <alignment horizontal="left" vertical="center" wrapText="1"/>
    </xf>
    <xf numFmtId="176" fontId="30" fillId="0" borderId="1" xfId="0" applyNumberFormat="1" applyFont="1" applyFill="1" applyBorder="1" applyAlignment="1">
      <alignment horizontal="center" vertical="center" wrapText="1"/>
    </xf>
    <xf numFmtId="0" fontId="42" fillId="0" borderId="1" xfId="0" applyFont="1" applyFill="1" applyBorder="1" applyAlignment="1">
      <alignment vertical="center"/>
    </xf>
    <xf numFmtId="0" fontId="42" fillId="0" borderId="1" xfId="0" applyFont="1" applyFill="1" applyBorder="1" applyAlignment="1">
      <alignment horizontal="center" vertical="center"/>
    </xf>
    <xf numFmtId="0" fontId="43" fillId="0" borderId="1" xfId="0" applyFont="1" applyFill="1" applyBorder="1" applyAlignment="1">
      <alignment horizontal="center" vertical="center" wrapText="1"/>
    </xf>
    <xf numFmtId="0" fontId="41" fillId="0" borderId="1" xfId="0" applyFont="1" applyFill="1" applyBorder="1" applyAlignment="1">
      <alignment vertical="center"/>
    </xf>
    <xf numFmtId="176" fontId="42" fillId="0" borderId="1" xfId="0" applyNumberFormat="1" applyFont="1" applyFill="1" applyBorder="1" applyAlignment="1">
      <alignment horizontal="center" vertical="center" wrapText="1"/>
    </xf>
    <xf numFmtId="179" fontId="42" fillId="0" borderId="1" xfId="0" applyNumberFormat="1" applyFont="1" applyFill="1" applyBorder="1" applyAlignment="1">
      <alignment horizontal="center" vertical="center" wrapText="1"/>
    </xf>
    <xf numFmtId="0" fontId="0" fillId="0" borderId="0" xfId="0" applyFill="1" applyAlignment="1">
      <alignment vertical="center" wrapText="1"/>
    </xf>
    <xf numFmtId="0" fontId="42" fillId="2" borderId="1" xfId="0" applyFont="1" applyFill="1" applyBorder="1" applyAlignment="1">
      <alignment horizontal="center" vertical="center" wrapText="1"/>
    </xf>
    <xf numFmtId="0" fontId="42" fillId="2" borderId="1" xfId="0" applyFont="1" applyFill="1" applyBorder="1" applyAlignment="1">
      <alignment horizontal="left" vertical="center" wrapText="1"/>
    </xf>
    <xf numFmtId="0" fontId="42" fillId="2" borderId="1" xfId="0" applyFont="1" applyFill="1" applyBorder="1" applyAlignment="1">
      <alignment vertical="center" wrapText="1"/>
    </xf>
    <xf numFmtId="0" fontId="42" fillId="2" borderId="1" xfId="0" applyFont="1" applyFill="1" applyBorder="1" applyAlignment="1">
      <alignment horizontal="justify" vertical="center" wrapText="1"/>
    </xf>
    <xf numFmtId="178" fontId="42" fillId="0" borderId="1" xfId="0" applyNumberFormat="1" applyFont="1" applyFill="1" applyBorder="1" applyAlignment="1">
      <alignment horizontal="center" vertical="center" wrapText="1"/>
    </xf>
    <xf numFmtId="178" fontId="42" fillId="2"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xf>
    <xf numFmtId="178" fontId="42" fillId="2" borderId="1" xfId="0" applyNumberFormat="1" applyFont="1" applyFill="1" applyBorder="1" applyAlignment="1">
      <alignment horizontal="center" vertical="center"/>
    </xf>
    <xf numFmtId="0" fontId="42" fillId="2" borderId="1" xfId="0" applyFont="1" applyFill="1" applyBorder="1" applyAlignment="1">
      <alignment vertical="center"/>
    </xf>
    <xf numFmtId="0" fontId="41" fillId="0" borderId="0" xfId="0" applyFont="1" applyFill="1" applyAlignment="1">
      <alignment vertical="center" wrapText="1"/>
    </xf>
    <xf numFmtId="0" fontId="41" fillId="0" borderId="1" xfId="0" applyFont="1" applyFill="1" applyBorder="1" applyAlignment="1">
      <alignment horizontal="left" vertical="center" wrapText="1"/>
    </xf>
    <xf numFmtId="178" fontId="42" fillId="0" borderId="1" xfId="0" applyNumberFormat="1" applyFont="1" applyFill="1" applyBorder="1" applyAlignment="1">
      <alignment horizontal="center" vertical="center"/>
    </xf>
    <xf numFmtId="0" fontId="41" fillId="2" borderId="1" xfId="0" applyFont="1" applyFill="1" applyBorder="1" applyAlignment="1">
      <alignment vertical="center"/>
    </xf>
    <xf numFmtId="0" fontId="41" fillId="0" borderId="1" xfId="0" applyFont="1" applyFill="1" applyBorder="1" applyAlignment="1">
      <alignment horizontal="center" vertical="center" wrapText="1"/>
    </xf>
    <xf numFmtId="0" fontId="42" fillId="0" borderId="1" xfId="49" applyFont="1" applyFill="1" applyBorder="1" applyAlignment="1">
      <alignment horizontal="center" vertical="center" wrapText="1"/>
    </xf>
    <xf numFmtId="0" fontId="44" fillId="0" borderId="1" xfId="0" applyFont="1" applyFill="1" applyBorder="1" applyAlignment="1">
      <alignment horizontal="center" vertical="center" wrapText="1"/>
    </xf>
    <xf numFmtId="0" fontId="41" fillId="0" borderId="1" xfId="0" applyFont="1" applyFill="1" applyBorder="1" applyAlignment="1">
      <alignment horizontal="justify" vertical="center"/>
    </xf>
    <xf numFmtId="0" fontId="44" fillId="0" borderId="1" xfId="0" applyFont="1" applyFill="1" applyBorder="1" applyAlignment="1">
      <alignment vertical="center" wrapText="1"/>
    </xf>
    <xf numFmtId="0" fontId="44"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178" fontId="4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8" fontId="0" fillId="0" borderId="1" xfId="0" applyNumberForma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65</xdr:row>
      <xdr:rowOff>0</xdr:rowOff>
    </xdr:from>
    <xdr:to>
      <xdr:col>7</xdr:col>
      <xdr:colOff>80010</xdr:colOff>
      <xdr:row>65</xdr:row>
      <xdr:rowOff>865505</xdr:rowOff>
    </xdr:to>
    <xdr:sp>
      <xdr:nvSpPr>
        <xdr:cNvPr id="2" name="Text Box 9540"/>
        <xdr:cNvSpPr txBox="1"/>
      </xdr:nvSpPr>
      <xdr:spPr>
        <a:xfrm>
          <a:off x="4806950" y="157686375"/>
          <a:ext cx="80010" cy="865505"/>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865505</xdr:rowOff>
    </xdr:to>
    <xdr:sp>
      <xdr:nvSpPr>
        <xdr:cNvPr id="3" name="Text Box 9540"/>
        <xdr:cNvSpPr txBox="1"/>
      </xdr:nvSpPr>
      <xdr:spPr>
        <a:xfrm>
          <a:off x="4806950" y="157686375"/>
          <a:ext cx="80010" cy="865505"/>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865505</xdr:rowOff>
    </xdr:to>
    <xdr:sp>
      <xdr:nvSpPr>
        <xdr:cNvPr id="21" name="Text Box 9540"/>
        <xdr:cNvSpPr txBox="1"/>
      </xdr:nvSpPr>
      <xdr:spPr>
        <a:xfrm>
          <a:off x="4806950" y="153736675"/>
          <a:ext cx="80010" cy="865505"/>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865505</xdr:rowOff>
    </xdr:to>
    <xdr:sp>
      <xdr:nvSpPr>
        <xdr:cNvPr id="22" name="Text Box 9540"/>
        <xdr:cNvSpPr txBox="1"/>
      </xdr:nvSpPr>
      <xdr:spPr>
        <a:xfrm>
          <a:off x="4806950" y="153736675"/>
          <a:ext cx="80010" cy="865505"/>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3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3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3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3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3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3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3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3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3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3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4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4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4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4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4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4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4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4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4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4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5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5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5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5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865505</xdr:rowOff>
    </xdr:to>
    <xdr:sp>
      <xdr:nvSpPr>
        <xdr:cNvPr id="54" name="Text Box 9540"/>
        <xdr:cNvSpPr txBox="1"/>
      </xdr:nvSpPr>
      <xdr:spPr>
        <a:xfrm>
          <a:off x="4806950" y="153736675"/>
          <a:ext cx="80010" cy="865505"/>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865505</xdr:rowOff>
    </xdr:to>
    <xdr:sp>
      <xdr:nvSpPr>
        <xdr:cNvPr id="55" name="Text Box 9540"/>
        <xdr:cNvSpPr txBox="1"/>
      </xdr:nvSpPr>
      <xdr:spPr>
        <a:xfrm>
          <a:off x="4806950" y="153736675"/>
          <a:ext cx="80010" cy="865505"/>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5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5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5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5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6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6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6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6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6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6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6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6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6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6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7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7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7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7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7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7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7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7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7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7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8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8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8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8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8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8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8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865505</xdr:rowOff>
    </xdr:to>
    <xdr:sp>
      <xdr:nvSpPr>
        <xdr:cNvPr id="87" name="Text Box 9540"/>
        <xdr:cNvSpPr txBox="1"/>
      </xdr:nvSpPr>
      <xdr:spPr>
        <a:xfrm>
          <a:off x="4806950" y="153736675"/>
          <a:ext cx="80010" cy="865505"/>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865505</xdr:rowOff>
    </xdr:to>
    <xdr:sp>
      <xdr:nvSpPr>
        <xdr:cNvPr id="88" name="Text Box 9540"/>
        <xdr:cNvSpPr txBox="1"/>
      </xdr:nvSpPr>
      <xdr:spPr>
        <a:xfrm>
          <a:off x="4806950" y="153736675"/>
          <a:ext cx="80010" cy="865505"/>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8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9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9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9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9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9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9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9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9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9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9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0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0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0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0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0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0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0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0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0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0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1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1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1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1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1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1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1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1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1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1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865505</xdr:rowOff>
    </xdr:to>
    <xdr:sp>
      <xdr:nvSpPr>
        <xdr:cNvPr id="120" name="Text Box 9540"/>
        <xdr:cNvSpPr txBox="1"/>
      </xdr:nvSpPr>
      <xdr:spPr>
        <a:xfrm>
          <a:off x="4806950" y="153736675"/>
          <a:ext cx="80010" cy="865505"/>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865505</xdr:rowOff>
    </xdr:to>
    <xdr:sp>
      <xdr:nvSpPr>
        <xdr:cNvPr id="121" name="Text Box 9540"/>
        <xdr:cNvSpPr txBox="1"/>
      </xdr:nvSpPr>
      <xdr:spPr>
        <a:xfrm>
          <a:off x="4806950" y="153736675"/>
          <a:ext cx="80010" cy="865505"/>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2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2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2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2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26"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27"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28"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29"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30"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3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3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3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3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13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3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3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3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3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4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4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4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43"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4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4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4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4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4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4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5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5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5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865505</xdr:rowOff>
    </xdr:to>
    <xdr:sp>
      <xdr:nvSpPr>
        <xdr:cNvPr id="153" name="Text Box 9540"/>
        <xdr:cNvSpPr txBox="1"/>
      </xdr:nvSpPr>
      <xdr:spPr>
        <a:xfrm>
          <a:off x="4806950" y="157686375"/>
          <a:ext cx="80010" cy="865505"/>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865505</xdr:rowOff>
    </xdr:to>
    <xdr:sp>
      <xdr:nvSpPr>
        <xdr:cNvPr id="154" name="Text Box 9540"/>
        <xdr:cNvSpPr txBox="1"/>
      </xdr:nvSpPr>
      <xdr:spPr>
        <a:xfrm>
          <a:off x="4806950" y="157686375"/>
          <a:ext cx="80010" cy="865505"/>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5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5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5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5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5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6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6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6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63"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6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6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6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6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6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6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7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7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7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73"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7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7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7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7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7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7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8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8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8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83"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8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8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865505</xdr:rowOff>
    </xdr:to>
    <xdr:sp>
      <xdr:nvSpPr>
        <xdr:cNvPr id="186" name="Text Box 9540"/>
        <xdr:cNvSpPr txBox="1"/>
      </xdr:nvSpPr>
      <xdr:spPr>
        <a:xfrm>
          <a:off x="4806950" y="157686375"/>
          <a:ext cx="80010" cy="865505"/>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865505</xdr:rowOff>
    </xdr:to>
    <xdr:sp>
      <xdr:nvSpPr>
        <xdr:cNvPr id="187" name="Text Box 9540"/>
        <xdr:cNvSpPr txBox="1"/>
      </xdr:nvSpPr>
      <xdr:spPr>
        <a:xfrm>
          <a:off x="4806950" y="157686375"/>
          <a:ext cx="80010" cy="865505"/>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8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8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9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9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9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93"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9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9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9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9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9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19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0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0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0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03"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0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0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0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0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0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0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1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1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1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13"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1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1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1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1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1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865505</xdr:rowOff>
    </xdr:to>
    <xdr:sp>
      <xdr:nvSpPr>
        <xdr:cNvPr id="219" name="Text Box 9540"/>
        <xdr:cNvSpPr txBox="1"/>
      </xdr:nvSpPr>
      <xdr:spPr>
        <a:xfrm>
          <a:off x="4806950" y="157686375"/>
          <a:ext cx="80010" cy="865505"/>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865505</xdr:rowOff>
    </xdr:to>
    <xdr:sp>
      <xdr:nvSpPr>
        <xdr:cNvPr id="220" name="Text Box 9540"/>
        <xdr:cNvSpPr txBox="1"/>
      </xdr:nvSpPr>
      <xdr:spPr>
        <a:xfrm>
          <a:off x="4806950" y="157686375"/>
          <a:ext cx="80010" cy="865505"/>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2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2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23"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2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2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2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2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2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2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3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3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3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33"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3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3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3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3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3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3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4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4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4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43"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4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4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4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4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4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4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5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5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865505</xdr:rowOff>
    </xdr:to>
    <xdr:sp>
      <xdr:nvSpPr>
        <xdr:cNvPr id="252" name="Text Box 9540"/>
        <xdr:cNvSpPr txBox="1"/>
      </xdr:nvSpPr>
      <xdr:spPr>
        <a:xfrm>
          <a:off x="4806950" y="157686375"/>
          <a:ext cx="80010" cy="865505"/>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865505</xdr:rowOff>
    </xdr:to>
    <xdr:sp>
      <xdr:nvSpPr>
        <xdr:cNvPr id="253" name="Text Box 9540"/>
        <xdr:cNvSpPr txBox="1"/>
      </xdr:nvSpPr>
      <xdr:spPr>
        <a:xfrm>
          <a:off x="4806950" y="157686375"/>
          <a:ext cx="80010" cy="865505"/>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5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5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5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5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58"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59"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60"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61"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62"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63"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64"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65"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66"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65</xdr:row>
      <xdr:rowOff>0</xdr:rowOff>
    </xdr:from>
    <xdr:to>
      <xdr:col>7</xdr:col>
      <xdr:colOff>80010</xdr:colOff>
      <xdr:row>65</xdr:row>
      <xdr:rowOff>684530</xdr:rowOff>
    </xdr:to>
    <xdr:sp>
      <xdr:nvSpPr>
        <xdr:cNvPr id="267" name="Text Box 9540"/>
        <xdr:cNvSpPr txBox="1"/>
      </xdr:nvSpPr>
      <xdr:spPr>
        <a:xfrm>
          <a:off x="4806950" y="157686375"/>
          <a:ext cx="80010" cy="684530"/>
        </a:xfrm>
        <a:prstGeom prst="rect">
          <a:avLst/>
        </a:prstGeom>
        <a:noFill/>
        <a:ln w="9525">
          <a:noFill/>
        </a:ln>
      </xdr:spPr>
    </xdr:sp>
    <xdr:clientData/>
  </xdr:twoCellAnchor>
  <xdr:twoCellAnchor editAs="oneCell">
    <xdr:from>
      <xdr:col>7</xdr:col>
      <xdr:colOff>0</xdr:colOff>
      <xdr:row>64</xdr:row>
      <xdr:rowOff>0</xdr:rowOff>
    </xdr:from>
    <xdr:to>
      <xdr:col>7</xdr:col>
      <xdr:colOff>80010</xdr:colOff>
      <xdr:row>64</xdr:row>
      <xdr:rowOff>684530</xdr:rowOff>
    </xdr:to>
    <xdr:sp>
      <xdr:nvSpPr>
        <xdr:cNvPr id="268" name="Text Box 9540"/>
        <xdr:cNvSpPr txBox="1"/>
      </xdr:nvSpPr>
      <xdr:spPr>
        <a:xfrm>
          <a:off x="4806950" y="155654375"/>
          <a:ext cx="80010" cy="684530"/>
        </a:xfrm>
        <a:prstGeom prst="rect">
          <a:avLst/>
        </a:prstGeom>
        <a:noFill/>
        <a:ln w="9525">
          <a:noFill/>
        </a:ln>
      </xdr:spPr>
    </xdr:sp>
    <xdr:clientData/>
  </xdr:twoCellAnchor>
  <xdr:twoCellAnchor editAs="oneCell">
    <xdr:from>
      <xdr:col>7</xdr:col>
      <xdr:colOff>0</xdr:colOff>
      <xdr:row>64</xdr:row>
      <xdr:rowOff>0</xdr:rowOff>
    </xdr:from>
    <xdr:to>
      <xdr:col>7</xdr:col>
      <xdr:colOff>80010</xdr:colOff>
      <xdr:row>64</xdr:row>
      <xdr:rowOff>684530</xdr:rowOff>
    </xdr:to>
    <xdr:sp>
      <xdr:nvSpPr>
        <xdr:cNvPr id="269" name="Text Box 9540"/>
        <xdr:cNvSpPr txBox="1"/>
      </xdr:nvSpPr>
      <xdr:spPr>
        <a:xfrm>
          <a:off x="4806950" y="155654375"/>
          <a:ext cx="80010" cy="684530"/>
        </a:xfrm>
        <a:prstGeom prst="rect">
          <a:avLst/>
        </a:prstGeom>
        <a:noFill/>
        <a:ln w="9525">
          <a:noFill/>
        </a:ln>
      </xdr:spPr>
    </xdr:sp>
    <xdr:clientData/>
  </xdr:twoCellAnchor>
  <xdr:twoCellAnchor editAs="oneCell">
    <xdr:from>
      <xdr:col>7</xdr:col>
      <xdr:colOff>0</xdr:colOff>
      <xdr:row>64</xdr:row>
      <xdr:rowOff>0</xdr:rowOff>
    </xdr:from>
    <xdr:to>
      <xdr:col>7</xdr:col>
      <xdr:colOff>80010</xdr:colOff>
      <xdr:row>64</xdr:row>
      <xdr:rowOff>684530</xdr:rowOff>
    </xdr:to>
    <xdr:sp>
      <xdr:nvSpPr>
        <xdr:cNvPr id="270" name="Text Box 9540"/>
        <xdr:cNvSpPr txBox="1"/>
      </xdr:nvSpPr>
      <xdr:spPr>
        <a:xfrm>
          <a:off x="4806950" y="1556543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71"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72"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73"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74"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75" name="Text Box 9540"/>
        <xdr:cNvSpPr txBox="1"/>
      </xdr:nvSpPr>
      <xdr:spPr>
        <a:xfrm>
          <a:off x="4806950" y="153736675"/>
          <a:ext cx="80010" cy="684530"/>
        </a:xfrm>
        <a:prstGeom prst="rect">
          <a:avLst/>
        </a:prstGeom>
        <a:noFill/>
        <a:ln w="9525">
          <a:noFill/>
        </a:ln>
      </xdr:spPr>
    </xdr:sp>
    <xdr:clientData/>
  </xdr:twoCellAnchor>
  <xdr:twoCellAnchor editAs="oneCell">
    <xdr:from>
      <xdr:col>7</xdr:col>
      <xdr:colOff>0</xdr:colOff>
      <xdr:row>63</xdr:row>
      <xdr:rowOff>0</xdr:rowOff>
    </xdr:from>
    <xdr:to>
      <xdr:col>7</xdr:col>
      <xdr:colOff>80010</xdr:colOff>
      <xdr:row>63</xdr:row>
      <xdr:rowOff>684530</xdr:rowOff>
    </xdr:to>
    <xdr:sp>
      <xdr:nvSpPr>
        <xdr:cNvPr id="276" name="Text Box 9540"/>
        <xdr:cNvSpPr txBox="1"/>
      </xdr:nvSpPr>
      <xdr:spPr>
        <a:xfrm>
          <a:off x="4806950" y="153736675"/>
          <a:ext cx="80010" cy="68453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4"/>
  <sheetViews>
    <sheetView zoomScale="90" zoomScaleNormal="90" topLeftCell="A140" workbookViewId="0">
      <selection activeCell="H140" sqref="H140"/>
    </sheetView>
  </sheetViews>
  <sheetFormatPr defaultColWidth="9" defaultRowHeight="13.5"/>
  <cols>
    <col min="1" max="1" width="4.80833333333333" style="199" customWidth="1"/>
    <col min="2" max="2" width="9.00833333333333" style="199" customWidth="1"/>
    <col min="3" max="3" width="13.1916666666667" style="199" customWidth="1"/>
    <col min="4" max="4" width="8.325" style="199" customWidth="1"/>
    <col min="5" max="5" width="7.5" style="199" customWidth="1"/>
    <col min="6" max="6" width="6.94166666666667" style="199" customWidth="1"/>
    <col min="7" max="7" width="10.8833333333333" style="199" customWidth="1"/>
    <col min="8" max="8" width="59.8583333333333" style="199" customWidth="1"/>
    <col min="9" max="9" width="7.08333333333333" style="199" customWidth="1"/>
    <col min="10" max="10" width="7.38333333333333" style="199" customWidth="1"/>
    <col min="11" max="11" width="16.7833333333333" style="200" customWidth="1"/>
    <col min="12" max="12" width="54.025" style="202" customWidth="1"/>
    <col min="13" max="14" width="6.38333333333333" style="199" customWidth="1"/>
    <col min="15" max="15" width="8.51666666666667" style="199" customWidth="1"/>
    <col min="16" max="16384" width="9" style="199"/>
  </cols>
  <sheetData>
    <row r="1" ht="34.5" spans="1:14">
      <c r="A1" s="203" t="s">
        <v>0</v>
      </c>
      <c r="B1" s="203"/>
      <c r="C1" s="204"/>
      <c r="D1" s="203"/>
      <c r="E1" s="204"/>
      <c r="F1" s="203"/>
      <c r="G1" s="203"/>
      <c r="H1" s="205"/>
      <c r="I1" s="203"/>
      <c r="J1" s="203"/>
      <c r="K1" s="215"/>
      <c r="L1" s="231"/>
      <c r="M1" s="203"/>
      <c r="N1" s="203"/>
    </row>
    <row r="2" ht="25" customHeight="1" spans="1:14">
      <c r="A2" s="206" t="s">
        <v>1</v>
      </c>
      <c r="B2" s="206"/>
      <c r="C2" s="206"/>
      <c r="D2" s="206"/>
      <c r="E2" s="206"/>
      <c r="F2" s="206"/>
      <c r="G2" s="206"/>
      <c r="H2" s="207"/>
      <c r="I2" s="206"/>
      <c r="J2" s="206"/>
      <c r="K2" s="218"/>
      <c r="L2" s="207"/>
      <c r="M2" s="206"/>
      <c r="N2" s="206"/>
    </row>
    <row r="3" s="199" customFormat="1" ht="55" customHeight="1" spans="1:14">
      <c r="A3" s="208" t="s">
        <v>2</v>
      </c>
      <c r="B3" s="208" t="s">
        <v>3</v>
      </c>
      <c r="C3" s="208" t="s">
        <v>4</v>
      </c>
      <c r="D3" s="208" t="s">
        <v>5</v>
      </c>
      <c r="E3" s="208" t="s">
        <v>6</v>
      </c>
      <c r="F3" s="208" t="s">
        <v>7</v>
      </c>
      <c r="G3" s="208" t="s">
        <v>8</v>
      </c>
      <c r="H3" s="209" t="s">
        <v>9</v>
      </c>
      <c r="I3" s="208" t="s">
        <v>10</v>
      </c>
      <c r="J3" s="208" t="s">
        <v>11</v>
      </c>
      <c r="K3" s="225" t="s">
        <v>12</v>
      </c>
      <c r="L3" s="209" t="s">
        <v>13</v>
      </c>
      <c r="M3" s="208" t="s">
        <v>14</v>
      </c>
      <c r="N3" s="208" t="s">
        <v>15</v>
      </c>
    </row>
    <row r="4" s="199" customFormat="1" ht="55" customHeight="1" spans="1:14">
      <c r="A4" s="287" t="s">
        <v>16</v>
      </c>
      <c r="B4" s="288"/>
      <c r="C4" s="288"/>
      <c r="D4" s="288"/>
      <c r="E4" s="288"/>
      <c r="F4" s="288"/>
      <c r="G4" s="288"/>
      <c r="H4" s="289"/>
      <c r="I4" s="208"/>
      <c r="J4" s="208"/>
      <c r="K4" s="225">
        <f>SUM(K5:K204)</f>
        <v>27066.07557</v>
      </c>
      <c r="L4" s="209"/>
      <c r="M4" s="208"/>
      <c r="N4" s="208"/>
    </row>
    <row r="5" s="334" customFormat="1" ht="134" customHeight="1" spans="1:14">
      <c r="A5" s="335">
        <v>1</v>
      </c>
      <c r="B5" s="335" t="s">
        <v>17</v>
      </c>
      <c r="C5" s="335" t="s">
        <v>18</v>
      </c>
      <c r="D5" s="335" t="s">
        <v>19</v>
      </c>
      <c r="E5" s="335" t="s">
        <v>20</v>
      </c>
      <c r="F5" s="335" t="s">
        <v>21</v>
      </c>
      <c r="G5" s="335" t="s">
        <v>22</v>
      </c>
      <c r="H5" s="336" t="s">
        <v>23</v>
      </c>
      <c r="I5" s="335" t="s">
        <v>24</v>
      </c>
      <c r="J5" s="335">
        <v>50</v>
      </c>
      <c r="K5" s="353">
        <v>183.75</v>
      </c>
      <c r="L5" s="336" t="s">
        <v>25</v>
      </c>
      <c r="M5" s="335"/>
      <c r="N5" s="335"/>
    </row>
    <row r="6" s="334" customFormat="1" ht="96" customHeight="1" spans="1:14">
      <c r="A6" s="335">
        <v>2</v>
      </c>
      <c r="B6" s="335" t="s">
        <v>26</v>
      </c>
      <c r="C6" s="335" t="s">
        <v>27</v>
      </c>
      <c r="D6" s="335" t="s">
        <v>19</v>
      </c>
      <c r="E6" s="335" t="s">
        <v>28</v>
      </c>
      <c r="F6" s="335" t="s">
        <v>29</v>
      </c>
      <c r="G6" s="335" t="s">
        <v>22</v>
      </c>
      <c r="H6" s="336" t="s">
        <v>30</v>
      </c>
      <c r="I6" s="335" t="s">
        <v>31</v>
      </c>
      <c r="J6" s="335">
        <v>3.1</v>
      </c>
      <c r="K6" s="353">
        <v>98</v>
      </c>
      <c r="L6" s="336" t="s">
        <v>32</v>
      </c>
      <c r="M6" s="335"/>
      <c r="N6" s="335"/>
    </row>
    <row r="7" s="334" customFormat="1" ht="88" customHeight="1" spans="1:14">
      <c r="A7" s="335">
        <v>3</v>
      </c>
      <c r="B7" s="335" t="s">
        <v>33</v>
      </c>
      <c r="C7" s="335" t="s">
        <v>34</v>
      </c>
      <c r="D7" s="335" t="s">
        <v>35</v>
      </c>
      <c r="E7" s="335" t="s">
        <v>36</v>
      </c>
      <c r="F7" s="335" t="s">
        <v>21</v>
      </c>
      <c r="G7" s="335" t="s">
        <v>37</v>
      </c>
      <c r="H7" s="336" t="s">
        <v>38</v>
      </c>
      <c r="I7" s="335" t="s">
        <v>31</v>
      </c>
      <c r="J7" s="335">
        <v>5.2</v>
      </c>
      <c r="K7" s="353">
        <v>327.6</v>
      </c>
      <c r="L7" s="336" t="s">
        <v>39</v>
      </c>
      <c r="M7" s="335"/>
      <c r="N7" s="335"/>
    </row>
    <row r="8" s="334" customFormat="1" ht="93" customHeight="1" spans="1:14">
      <c r="A8" s="335">
        <v>4</v>
      </c>
      <c r="B8" s="335" t="s">
        <v>40</v>
      </c>
      <c r="C8" s="335" t="s">
        <v>41</v>
      </c>
      <c r="D8" s="335" t="s">
        <v>19</v>
      </c>
      <c r="E8" s="335" t="s">
        <v>28</v>
      </c>
      <c r="F8" s="335" t="s">
        <v>29</v>
      </c>
      <c r="G8" s="335" t="s">
        <v>37</v>
      </c>
      <c r="H8" s="336" t="s">
        <v>42</v>
      </c>
      <c r="I8" s="335" t="s">
        <v>31</v>
      </c>
      <c r="J8" s="335">
        <v>3.2</v>
      </c>
      <c r="K8" s="353">
        <v>122</v>
      </c>
      <c r="L8" s="336" t="s">
        <v>43</v>
      </c>
      <c r="M8" s="335"/>
      <c r="N8" s="335"/>
    </row>
    <row r="9" s="334" customFormat="1" ht="84" customHeight="1" spans="1:14">
      <c r="A9" s="335">
        <v>5</v>
      </c>
      <c r="B9" s="335" t="s">
        <v>44</v>
      </c>
      <c r="C9" s="335" t="s">
        <v>45</v>
      </c>
      <c r="D9" s="335" t="s">
        <v>35</v>
      </c>
      <c r="E9" s="335" t="s">
        <v>36</v>
      </c>
      <c r="F9" s="335" t="s">
        <v>21</v>
      </c>
      <c r="G9" s="335" t="s">
        <v>46</v>
      </c>
      <c r="H9" s="336" t="s">
        <v>47</v>
      </c>
      <c r="I9" s="335" t="s">
        <v>31</v>
      </c>
      <c r="J9" s="335">
        <v>7.5</v>
      </c>
      <c r="K9" s="353">
        <v>472.5</v>
      </c>
      <c r="L9" s="336" t="s">
        <v>48</v>
      </c>
      <c r="M9" s="335"/>
      <c r="N9" s="335"/>
    </row>
    <row r="10" s="334" customFormat="1" ht="105" customHeight="1" spans="1:14">
      <c r="A10" s="335">
        <v>6</v>
      </c>
      <c r="B10" s="335" t="s">
        <v>49</v>
      </c>
      <c r="C10" s="335" t="s">
        <v>50</v>
      </c>
      <c r="D10" s="335" t="s">
        <v>19</v>
      </c>
      <c r="E10" s="335" t="s">
        <v>28</v>
      </c>
      <c r="F10" s="335" t="s">
        <v>29</v>
      </c>
      <c r="G10" s="335" t="s">
        <v>46</v>
      </c>
      <c r="H10" s="336" t="s">
        <v>51</v>
      </c>
      <c r="I10" s="335" t="s">
        <v>31</v>
      </c>
      <c r="J10" s="335">
        <v>3</v>
      </c>
      <c r="K10" s="353">
        <v>115</v>
      </c>
      <c r="L10" s="336" t="s">
        <v>52</v>
      </c>
      <c r="M10" s="335"/>
      <c r="N10" s="335"/>
    </row>
    <row r="11" s="334" customFormat="1" ht="96" customHeight="1" spans="1:14">
      <c r="A11" s="335">
        <v>7</v>
      </c>
      <c r="B11" s="335" t="s">
        <v>53</v>
      </c>
      <c r="C11" s="335" t="s">
        <v>54</v>
      </c>
      <c r="D11" s="335" t="s">
        <v>19</v>
      </c>
      <c r="E11" s="335" t="s">
        <v>55</v>
      </c>
      <c r="F11" s="335" t="s">
        <v>21</v>
      </c>
      <c r="G11" s="335" t="s">
        <v>56</v>
      </c>
      <c r="H11" s="336" t="s">
        <v>57</v>
      </c>
      <c r="I11" s="335" t="s">
        <v>58</v>
      </c>
      <c r="J11" s="335">
        <v>1</v>
      </c>
      <c r="K11" s="353">
        <v>529.41</v>
      </c>
      <c r="L11" s="336" t="s">
        <v>59</v>
      </c>
      <c r="M11" s="335"/>
      <c r="N11" s="335"/>
    </row>
    <row r="12" s="334" customFormat="1" ht="96" customHeight="1" spans="1:14">
      <c r="A12" s="335">
        <v>8</v>
      </c>
      <c r="B12" s="335" t="s">
        <v>60</v>
      </c>
      <c r="C12" s="349" t="s">
        <v>61</v>
      </c>
      <c r="D12" s="349" t="s">
        <v>19</v>
      </c>
      <c r="E12" s="349" t="s">
        <v>62</v>
      </c>
      <c r="F12" s="349" t="s">
        <v>29</v>
      </c>
      <c r="G12" s="349" t="s">
        <v>63</v>
      </c>
      <c r="H12" s="350" t="s">
        <v>64</v>
      </c>
      <c r="I12" s="349" t="s">
        <v>65</v>
      </c>
      <c r="J12" s="349">
        <v>1000</v>
      </c>
      <c r="K12" s="354">
        <v>126</v>
      </c>
      <c r="L12" s="350" t="s">
        <v>66</v>
      </c>
      <c r="M12" s="349"/>
      <c r="N12" s="349"/>
    </row>
    <row r="13" s="334" customFormat="1" ht="96" customHeight="1" spans="1:14">
      <c r="A13" s="335">
        <v>9</v>
      </c>
      <c r="B13" s="335" t="s">
        <v>67</v>
      </c>
      <c r="C13" s="349" t="s">
        <v>68</v>
      </c>
      <c r="D13" s="349" t="s">
        <v>19</v>
      </c>
      <c r="E13" s="349" t="s">
        <v>62</v>
      </c>
      <c r="F13" s="349" t="s">
        <v>29</v>
      </c>
      <c r="G13" s="349" t="s">
        <v>69</v>
      </c>
      <c r="H13" s="350" t="s">
        <v>70</v>
      </c>
      <c r="I13" s="349" t="s">
        <v>65</v>
      </c>
      <c r="J13" s="349">
        <v>350</v>
      </c>
      <c r="K13" s="354">
        <v>48.16</v>
      </c>
      <c r="L13" s="350" t="s">
        <v>71</v>
      </c>
      <c r="M13" s="349"/>
      <c r="N13" s="349"/>
    </row>
    <row r="14" s="334" customFormat="1" ht="96" customHeight="1" spans="1:14">
      <c r="A14" s="335">
        <v>10</v>
      </c>
      <c r="B14" s="335" t="s">
        <v>72</v>
      </c>
      <c r="C14" s="349" t="s">
        <v>73</v>
      </c>
      <c r="D14" s="349" t="s">
        <v>19</v>
      </c>
      <c r="E14" s="349" t="s">
        <v>74</v>
      </c>
      <c r="F14" s="349" t="s">
        <v>21</v>
      </c>
      <c r="G14" s="349" t="s">
        <v>69</v>
      </c>
      <c r="H14" s="350" t="s">
        <v>75</v>
      </c>
      <c r="I14" s="349" t="s">
        <v>65</v>
      </c>
      <c r="J14" s="349">
        <v>1200</v>
      </c>
      <c r="K14" s="354">
        <v>672</v>
      </c>
      <c r="L14" s="350" t="s">
        <v>76</v>
      </c>
      <c r="M14" s="349"/>
      <c r="N14" s="349"/>
    </row>
    <row r="15" s="334" customFormat="1" ht="87" customHeight="1" spans="1:14">
      <c r="A15" s="335">
        <v>11</v>
      </c>
      <c r="B15" s="335" t="s">
        <v>77</v>
      </c>
      <c r="C15" s="335" t="s">
        <v>78</v>
      </c>
      <c r="D15" s="335" t="s">
        <v>35</v>
      </c>
      <c r="E15" s="335" t="s">
        <v>36</v>
      </c>
      <c r="F15" s="335" t="s">
        <v>21</v>
      </c>
      <c r="G15" s="335" t="s">
        <v>79</v>
      </c>
      <c r="H15" s="336" t="s">
        <v>80</v>
      </c>
      <c r="I15" s="335" t="s">
        <v>31</v>
      </c>
      <c r="J15" s="335">
        <v>8.2</v>
      </c>
      <c r="K15" s="353">
        <v>314.93</v>
      </c>
      <c r="L15" s="336" t="s">
        <v>81</v>
      </c>
      <c r="M15" s="335"/>
      <c r="N15" s="335"/>
    </row>
    <row r="16" s="334" customFormat="1" ht="103" customHeight="1" spans="1:14">
      <c r="A16" s="335">
        <v>12</v>
      </c>
      <c r="B16" s="335" t="s">
        <v>82</v>
      </c>
      <c r="C16" s="335" t="s">
        <v>83</v>
      </c>
      <c r="D16" s="335" t="s">
        <v>19</v>
      </c>
      <c r="E16" s="335" t="s">
        <v>28</v>
      </c>
      <c r="F16" s="335" t="s">
        <v>29</v>
      </c>
      <c r="G16" s="335" t="s">
        <v>84</v>
      </c>
      <c r="H16" s="336" t="s">
        <v>85</v>
      </c>
      <c r="I16" s="335" t="s">
        <v>31</v>
      </c>
      <c r="J16" s="335">
        <v>10</v>
      </c>
      <c r="K16" s="353">
        <v>310</v>
      </c>
      <c r="L16" s="336" t="s">
        <v>86</v>
      </c>
      <c r="M16" s="335"/>
      <c r="N16" s="335"/>
    </row>
    <row r="17" s="334" customFormat="1" ht="103" customHeight="1" spans="1:14">
      <c r="A17" s="335">
        <v>13</v>
      </c>
      <c r="B17" s="335" t="s">
        <v>87</v>
      </c>
      <c r="C17" s="349" t="s">
        <v>88</v>
      </c>
      <c r="D17" s="349" t="s">
        <v>19</v>
      </c>
      <c r="E17" s="349" t="s">
        <v>89</v>
      </c>
      <c r="F17" s="349" t="s">
        <v>29</v>
      </c>
      <c r="G17" s="349" t="s">
        <v>90</v>
      </c>
      <c r="H17" s="351" t="s">
        <v>91</v>
      </c>
      <c r="I17" s="355" t="s">
        <v>92</v>
      </c>
      <c r="J17" s="355">
        <v>76</v>
      </c>
      <c r="K17" s="356">
        <v>239.2</v>
      </c>
      <c r="L17" s="350" t="s">
        <v>93</v>
      </c>
      <c r="M17" s="357"/>
      <c r="N17" s="357"/>
    </row>
    <row r="18" s="334" customFormat="1" ht="96" customHeight="1" spans="1:15">
      <c r="A18" s="335">
        <v>14</v>
      </c>
      <c r="B18" s="335" t="s">
        <v>94</v>
      </c>
      <c r="C18" s="335" t="s">
        <v>95</v>
      </c>
      <c r="D18" s="335" t="s">
        <v>35</v>
      </c>
      <c r="E18" s="335" t="s">
        <v>36</v>
      </c>
      <c r="F18" s="335" t="s">
        <v>21</v>
      </c>
      <c r="G18" s="335" t="s">
        <v>96</v>
      </c>
      <c r="H18" s="336" t="s">
        <v>97</v>
      </c>
      <c r="I18" s="335" t="s">
        <v>31</v>
      </c>
      <c r="J18" s="335">
        <v>6</v>
      </c>
      <c r="K18" s="353">
        <v>126</v>
      </c>
      <c r="L18" s="336" t="s">
        <v>98</v>
      </c>
      <c r="M18" s="335"/>
      <c r="N18" s="335"/>
      <c r="O18" s="358"/>
    </row>
    <row r="19" s="334" customFormat="1" ht="96" customHeight="1" spans="1:15">
      <c r="A19" s="335">
        <v>15</v>
      </c>
      <c r="B19" s="335" t="s">
        <v>99</v>
      </c>
      <c r="C19" s="335" t="s">
        <v>100</v>
      </c>
      <c r="D19" s="335" t="s">
        <v>35</v>
      </c>
      <c r="E19" s="335" t="s">
        <v>101</v>
      </c>
      <c r="F19" s="335" t="s">
        <v>29</v>
      </c>
      <c r="G19" s="335" t="s">
        <v>96</v>
      </c>
      <c r="H19" s="335" t="s">
        <v>102</v>
      </c>
      <c r="I19" s="335" t="s">
        <v>31</v>
      </c>
      <c r="J19" s="335">
        <v>12</v>
      </c>
      <c r="K19" s="353">
        <v>52.5</v>
      </c>
      <c r="L19" s="359" t="s">
        <v>103</v>
      </c>
      <c r="M19" s="335"/>
      <c r="N19" s="335"/>
      <c r="O19" s="358"/>
    </row>
    <row r="20" s="334" customFormat="1" ht="95" customHeight="1" spans="1:14">
      <c r="A20" s="335">
        <v>16</v>
      </c>
      <c r="B20" s="335" t="s">
        <v>104</v>
      </c>
      <c r="C20" s="335" t="s">
        <v>105</v>
      </c>
      <c r="D20" s="335" t="s">
        <v>106</v>
      </c>
      <c r="E20" s="335" t="s">
        <v>107</v>
      </c>
      <c r="F20" s="335" t="s">
        <v>29</v>
      </c>
      <c r="G20" s="335" t="s">
        <v>108</v>
      </c>
      <c r="H20" s="336" t="s">
        <v>109</v>
      </c>
      <c r="I20" s="335" t="s">
        <v>92</v>
      </c>
      <c r="J20" s="335">
        <v>21</v>
      </c>
      <c r="K20" s="353">
        <v>38.808</v>
      </c>
      <c r="L20" s="336" t="s">
        <v>110</v>
      </c>
      <c r="M20" s="335"/>
      <c r="N20" s="335"/>
    </row>
    <row r="21" s="334" customFormat="1" ht="88" customHeight="1" spans="1:14">
      <c r="A21" s="335">
        <v>17</v>
      </c>
      <c r="B21" s="335" t="s">
        <v>111</v>
      </c>
      <c r="C21" s="335" t="s">
        <v>112</v>
      </c>
      <c r="D21" s="335" t="s">
        <v>35</v>
      </c>
      <c r="E21" s="335" t="s">
        <v>113</v>
      </c>
      <c r="F21" s="335" t="s">
        <v>29</v>
      </c>
      <c r="G21" s="335" t="s">
        <v>114</v>
      </c>
      <c r="H21" s="336" t="s">
        <v>115</v>
      </c>
      <c r="I21" s="335" t="s">
        <v>116</v>
      </c>
      <c r="J21" s="335">
        <v>3</v>
      </c>
      <c r="K21" s="353">
        <v>75</v>
      </c>
      <c r="L21" s="336" t="s">
        <v>117</v>
      </c>
      <c r="M21" s="335"/>
      <c r="N21" s="335"/>
    </row>
    <row r="22" s="334" customFormat="1" ht="91" customHeight="1" spans="1:14">
      <c r="A22" s="335">
        <v>18</v>
      </c>
      <c r="B22" s="335" t="s">
        <v>118</v>
      </c>
      <c r="C22" s="335" t="s">
        <v>119</v>
      </c>
      <c r="D22" s="335" t="s">
        <v>35</v>
      </c>
      <c r="E22" s="335" t="s">
        <v>120</v>
      </c>
      <c r="F22" s="335" t="s">
        <v>29</v>
      </c>
      <c r="G22" s="335" t="s">
        <v>121</v>
      </c>
      <c r="H22" s="335" t="s">
        <v>122</v>
      </c>
      <c r="I22" s="335" t="s">
        <v>123</v>
      </c>
      <c r="J22" s="335">
        <v>900</v>
      </c>
      <c r="K22" s="353">
        <v>208.5</v>
      </c>
      <c r="L22" s="336" t="s">
        <v>124</v>
      </c>
      <c r="M22" s="335"/>
      <c r="N22" s="335"/>
    </row>
    <row r="23" s="334" customFormat="1" ht="84" customHeight="1" spans="1:14">
      <c r="A23" s="335">
        <v>19</v>
      </c>
      <c r="B23" s="335" t="s">
        <v>125</v>
      </c>
      <c r="C23" s="335" t="s">
        <v>126</v>
      </c>
      <c r="D23" s="335" t="s">
        <v>35</v>
      </c>
      <c r="E23" s="335" t="s">
        <v>113</v>
      </c>
      <c r="F23" s="335" t="s">
        <v>29</v>
      </c>
      <c r="G23" s="335" t="s">
        <v>127</v>
      </c>
      <c r="H23" s="336" t="s">
        <v>128</v>
      </c>
      <c r="I23" s="335" t="s">
        <v>92</v>
      </c>
      <c r="J23" s="335">
        <v>241</v>
      </c>
      <c r="K23" s="353">
        <v>27.8</v>
      </c>
      <c r="L23" s="336" t="s">
        <v>129</v>
      </c>
      <c r="M23" s="335"/>
      <c r="N23" s="335"/>
    </row>
    <row r="24" s="334" customFormat="1" ht="84" customHeight="1" spans="1:14">
      <c r="A24" s="335">
        <v>20</v>
      </c>
      <c r="B24" s="335" t="s">
        <v>130</v>
      </c>
      <c r="C24" s="335" t="s">
        <v>131</v>
      </c>
      <c r="D24" s="335" t="s">
        <v>19</v>
      </c>
      <c r="E24" s="335" t="s">
        <v>20</v>
      </c>
      <c r="F24" s="335" t="s">
        <v>21</v>
      </c>
      <c r="G24" s="335" t="s">
        <v>96</v>
      </c>
      <c r="H24" s="336" t="s">
        <v>132</v>
      </c>
      <c r="I24" s="335" t="s">
        <v>133</v>
      </c>
      <c r="J24" s="335">
        <v>30</v>
      </c>
      <c r="K24" s="353">
        <v>254.63</v>
      </c>
      <c r="L24" s="336" t="s">
        <v>134</v>
      </c>
      <c r="M24" s="335"/>
      <c r="N24" s="335"/>
    </row>
    <row r="25" s="334" customFormat="1" ht="154" customHeight="1" spans="1:14">
      <c r="A25" s="335">
        <v>21</v>
      </c>
      <c r="B25" s="335" t="s">
        <v>135</v>
      </c>
      <c r="C25" s="335" t="s">
        <v>136</v>
      </c>
      <c r="D25" s="335" t="s">
        <v>35</v>
      </c>
      <c r="E25" s="335" t="s">
        <v>36</v>
      </c>
      <c r="F25" s="335" t="s">
        <v>29</v>
      </c>
      <c r="G25" s="335" t="s">
        <v>56</v>
      </c>
      <c r="H25" s="335" t="s">
        <v>137</v>
      </c>
      <c r="I25" s="335" t="s">
        <v>31</v>
      </c>
      <c r="J25" s="335">
        <v>1.4</v>
      </c>
      <c r="K25" s="353">
        <v>89.04</v>
      </c>
      <c r="L25" s="336" t="s">
        <v>138</v>
      </c>
      <c r="M25" s="335"/>
      <c r="N25" s="335"/>
    </row>
    <row r="26" s="334" customFormat="1" ht="139" customHeight="1" spans="1:14">
      <c r="A26" s="335">
        <v>22</v>
      </c>
      <c r="B26" s="335" t="s">
        <v>139</v>
      </c>
      <c r="C26" s="335" t="s">
        <v>140</v>
      </c>
      <c r="D26" s="335" t="s">
        <v>35</v>
      </c>
      <c r="E26" s="335" t="s">
        <v>36</v>
      </c>
      <c r="F26" s="335" t="s">
        <v>29</v>
      </c>
      <c r="G26" s="335" t="s">
        <v>79</v>
      </c>
      <c r="H26" s="335" t="s">
        <v>141</v>
      </c>
      <c r="I26" s="335" t="s">
        <v>31</v>
      </c>
      <c r="J26" s="335">
        <v>2.44</v>
      </c>
      <c r="K26" s="353">
        <v>153.72</v>
      </c>
      <c r="L26" s="336" t="s">
        <v>142</v>
      </c>
      <c r="M26" s="335"/>
      <c r="N26" s="335"/>
    </row>
    <row r="27" s="334" customFormat="1" ht="160" customHeight="1" spans="1:14">
      <c r="A27" s="335">
        <v>23</v>
      </c>
      <c r="B27" s="335" t="s">
        <v>143</v>
      </c>
      <c r="C27" s="335" t="s">
        <v>144</v>
      </c>
      <c r="D27" s="335" t="s">
        <v>35</v>
      </c>
      <c r="E27" s="335" t="s">
        <v>36</v>
      </c>
      <c r="F27" s="335" t="s">
        <v>29</v>
      </c>
      <c r="G27" s="335" t="s">
        <v>145</v>
      </c>
      <c r="H27" s="335" t="s">
        <v>146</v>
      </c>
      <c r="I27" s="335" t="s">
        <v>31</v>
      </c>
      <c r="J27" s="335">
        <v>4</v>
      </c>
      <c r="K27" s="353">
        <v>254.5</v>
      </c>
      <c r="L27" s="336" t="s">
        <v>147</v>
      </c>
      <c r="M27" s="335"/>
      <c r="N27" s="335"/>
    </row>
    <row r="28" s="334" customFormat="1" ht="131" customHeight="1" spans="1:14">
      <c r="A28" s="335">
        <v>24</v>
      </c>
      <c r="B28" s="335" t="s">
        <v>148</v>
      </c>
      <c r="C28" s="335" t="s">
        <v>149</v>
      </c>
      <c r="D28" s="335" t="s">
        <v>35</v>
      </c>
      <c r="E28" s="335" t="s">
        <v>36</v>
      </c>
      <c r="F28" s="335" t="s">
        <v>29</v>
      </c>
      <c r="G28" s="335" t="s">
        <v>84</v>
      </c>
      <c r="H28" s="335" t="s">
        <v>150</v>
      </c>
      <c r="I28" s="335" t="s">
        <v>31</v>
      </c>
      <c r="J28" s="335">
        <v>1.4</v>
      </c>
      <c r="K28" s="353">
        <v>88.2</v>
      </c>
      <c r="L28" s="336" t="s">
        <v>151</v>
      </c>
      <c r="M28" s="335"/>
      <c r="N28" s="335"/>
    </row>
    <row r="29" s="334" customFormat="1" ht="139" customHeight="1" spans="1:14">
      <c r="A29" s="335">
        <v>25</v>
      </c>
      <c r="B29" s="335" t="s">
        <v>152</v>
      </c>
      <c r="C29" s="335" t="s">
        <v>153</v>
      </c>
      <c r="D29" s="335" t="s">
        <v>35</v>
      </c>
      <c r="E29" s="335" t="s">
        <v>36</v>
      </c>
      <c r="F29" s="335" t="s">
        <v>29</v>
      </c>
      <c r="G29" s="335" t="s">
        <v>154</v>
      </c>
      <c r="H29" s="335" t="s">
        <v>155</v>
      </c>
      <c r="I29" s="335" t="s">
        <v>31</v>
      </c>
      <c r="J29" s="335">
        <v>0.8</v>
      </c>
      <c r="K29" s="353">
        <v>50.4</v>
      </c>
      <c r="L29" s="336" t="s">
        <v>156</v>
      </c>
      <c r="M29" s="335"/>
      <c r="N29" s="335"/>
    </row>
    <row r="30" s="334" customFormat="1" ht="135" customHeight="1" spans="1:14">
      <c r="A30" s="335">
        <v>26</v>
      </c>
      <c r="B30" s="335" t="s">
        <v>157</v>
      </c>
      <c r="C30" s="335" t="s">
        <v>158</v>
      </c>
      <c r="D30" s="335" t="s">
        <v>19</v>
      </c>
      <c r="E30" s="335" t="s">
        <v>28</v>
      </c>
      <c r="F30" s="335" t="s">
        <v>29</v>
      </c>
      <c r="G30" s="335" t="s">
        <v>22</v>
      </c>
      <c r="H30" s="336" t="s">
        <v>159</v>
      </c>
      <c r="I30" s="335" t="s">
        <v>31</v>
      </c>
      <c r="J30" s="335">
        <v>12</v>
      </c>
      <c r="K30" s="353">
        <v>403.2</v>
      </c>
      <c r="L30" s="336" t="s">
        <v>160</v>
      </c>
      <c r="M30" s="335"/>
      <c r="N30" s="342"/>
    </row>
    <row r="31" s="334" customFormat="1" ht="127" customHeight="1" spans="1:14">
      <c r="A31" s="335">
        <v>27</v>
      </c>
      <c r="B31" s="335" t="s">
        <v>161</v>
      </c>
      <c r="C31" s="335" t="s">
        <v>162</v>
      </c>
      <c r="D31" s="335" t="s">
        <v>19</v>
      </c>
      <c r="E31" s="335" t="s">
        <v>28</v>
      </c>
      <c r="F31" s="335" t="s">
        <v>29</v>
      </c>
      <c r="G31" s="335" t="s">
        <v>63</v>
      </c>
      <c r="H31" s="336" t="s">
        <v>163</v>
      </c>
      <c r="I31" s="335" t="s">
        <v>31</v>
      </c>
      <c r="J31" s="335">
        <v>9.5</v>
      </c>
      <c r="K31" s="353">
        <v>299.25</v>
      </c>
      <c r="L31" s="336" t="s">
        <v>164</v>
      </c>
      <c r="M31" s="342"/>
      <c r="N31" s="342"/>
    </row>
    <row r="32" s="334" customFormat="1" ht="148" customHeight="1" spans="1:14">
      <c r="A32" s="335">
        <v>28</v>
      </c>
      <c r="B32" s="335" t="s">
        <v>165</v>
      </c>
      <c r="C32" s="335" t="s">
        <v>166</v>
      </c>
      <c r="D32" s="335" t="s">
        <v>19</v>
      </c>
      <c r="E32" s="335" t="s">
        <v>28</v>
      </c>
      <c r="F32" s="335" t="s">
        <v>29</v>
      </c>
      <c r="G32" s="335" t="s">
        <v>167</v>
      </c>
      <c r="H32" s="336" t="s">
        <v>168</v>
      </c>
      <c r="I32" s="335" t="s">
        <v>31</v>
      </c>
      <c r="J32" s="335">
        <v>4</v>
      </c>
      <c r="K32" s="353">
        <v>126</v>
      </c>
      <c r="L32" s="336" t="s">
        <v>169</v>
      </c>
      <c r="M32" s="342"/>
      <c r="N32" s="342"/>
    </row>
    <row r="33" s="334" customFormat="1" ht="142" customHeight="1" spans="1:14">
      <c r="A33" s="335">
        <v>29</v>
      </c>
      <c r="B33" s="335" t="s">
        <v>170</v>
      </c>
      <c r="C33" s="335" t="s">
        <v>171</v>
      </c>
      <c r="D33" s="335" t="s">
        <v>19</v>
      </c>
      <c r="E33" s="335" t="s">
        <v>28</v>
      </c>
      <c r="F33" s="335" t="s">
        <v>29</v>
      </c>
      <c r="G33" s="335" t="s">
        <v>154</v>
      </c>
      <c r="H33" s="336" t="s">
        <v>172</v>
      </c>
      <c r="I33" s="335" t="s">
        <v>31</v>
      </c>
      <c r="J33" s="335">
        <v>3</v>
      </c>
      <c r="K33" s="353">
        <v>94.5</v>
      </c>
      <c r="L33" s="336" t="s">
        <v>173</v>
      </c>
      <c r="M33" s="342"/>
      <c r="N33" s="342"/>
    </row>
    <row r="34" s="334" customFormat="1" ht="120" customHeight="1" spans="1:14">
      <c r="A34" s="335">
        <v>30</v>
      </c>
      <c r="B34" s="335" t="s">
        <v>174</v>
      </c>
      <c r="C34" s="335" t="s">
        <v>175</v>
      </c>
      <c r="D34" s="335" t="s">
        <v>35</v>
      </c>
      <c r="E34" s="335" t="s">
        <v>176</v>
      </c>
      <c r="F34" s="335" t="s">
        <v>29</v>
      </c>
      <c r="G34" s="335" t="s">
        <v>46</v>
      </c>
      <c r="H34" s="336" t="s">
        <v>177</v>
      </c>
      <c r="I34" s="335" t="s">
        <v>31</v>
      </c>
      <c r="J34" s="335">
        <v>1.2</v>
      </c>
      <c r="K34" s="353">
        <v>63</v>
      </c>
      <c r="L34" s="336" t="s">
        <v>178</v>
      </c>
      <c r="M34" s="335"/>
      <c r="N34" s="335"/>
    </row>
    <row r="35" s="334" customFormat="1" ht="119" customHeight="1" spans="1:14">
      <c r="A35" s="335">
        <v>31</v>
      </c>
      <c r="B35" s="335" t="s">
        <v>179</v>
      </c>
      <c r="C35" s="335" t="s">
        <v>180</v>
      </c>
      <c r="D35" s="335" t="s">
        <v>35</v>
      </c>
      <c r="E35" s="335" t="s">
        <v>176</v>
      </c>
      <c r="F35" s="335" t="s">
        <v>29</v>
      </c>
      <c r="G35" s="335" t="s">
        <v>56</v>
      </c>
      <c r="H35" s="336" t="s">
        <v>181</v>
      </c>
      <c r="I35" s="335" t="s">
        <v>31</v>
      </c>
      <c r="J35" s="335">
        <v>3.5</v>
      </c>
      <c r="K35" s="353">
        <v>183.75</v>
      </c>
      <c r="L35" s="336" t="s">
        <v>182</v>
      </c>
      <c r="M35" s="335"/>
      <c r="N35" s="335"/>
    </row>
    <row r="36" s="334" customFormat="1" ht="117" customHeight="1" spans="1:14">
      <c r="A36" s="335">
        <v>32</v>
      </c>
      <c r="B36" s="335" t="s">
        <v>183</v>
      </c>
      <c r="C36" s="335" t="s">
        <v>184</v>
      </c>
      <c r="D36" s="335" t="s">
        <v>35</v>
      </c>
      <c r="E36" s="335" t="s">
        <v>176</v>
      </c>
      <c r="F36" s="335" t="s">
        <v>29</v>
      </c>
      <c r="G36" s="335" t="s">
        <v>79</v>
      </c>
      <c r="H36" s="336" t="s">
        <v>185</v>
      </c>
      <c r="I36" s="335" t="s">
        <v>31</v>
      </c>
      <c r="J36" s="335">
        <v>6.85</v>
      </c>
      <c r="K36" s="353">
        <v>359.63</v>
      </c>
      <c r="L36" s="336" t="s">
        <v>186</v>
      </c>
      <c r="M36" s="335"/>
      <c r="N36" s="335"/>
    </row>
    <row r="37" s="334" customFormat="1" ht="101" customHeight="1" spans="1:14">
      <c r="A37" s="335">
        <v>33</v>
      </c>
      <c r="B37" s="335" t="s">
        <v>187</v>
      </c>
      <c r="C37" s="335" t="s">
        <v>188</v>
      </c>
      <c r="D37" s="335" t="s">
        <v>19</v>
      </c>
      <c r="E37" s="335" t="s">
        <v>28</v>
      </c>
      <c r="F37" s="335" t="s">
        <v>29</v>
      </c>
      <c r="G37" s="335" t="s">
        <v>79</v>
      </c>
      <c r="H37" s="336" t="s">
        <v>189</v>
      </c>
      <c r="I37" s="335" t="s">
        <v>133</v>
      </c>
      <c r="J37" s="335">
        <v>1300</v>
      </c>
      <c r="K37" s="353">
        <v>341.25</v>
      </c>
      <c r="L37" s="336" t="s">
        <v>190</v>
      </c>
      <c r="M37" s="335"/>
      <c r="N37" s="342"/>
    </row>
    <row r="38" s="334" customFormat="1" ht="118" customHeight="1" spans="1:14">
      <c r="A38" s="335">
        <v>34</v>
      </c>
      <c r="B38" s="335" t="s">
        <v>191</v>
      </c>
      <c r="C38" s="335" t="s">
        <v>192</v>
      </c>
      <c r="D38" s="335" t="s">
        <v>19</v>
      </c>
      <c r="E38" s="335" t="s">
        <v>20</v>
      </c>
      <c r="F38" s="335" t="s">
        <v>29</v>
      </c>
      <c r="G38" s="335" t="s">
        <v>79</v>
      </c>
      <c r="H38" s="336" t="s">
        <v>193</v>
      </c>
      <c r="I38" s="335" t="s">
        <v>133</v>
      </c>
      <c r="J38" s="335">
        <v>400</v>
      </c>
      <c r="K38" s="353">
        <v>50</v>
      </c>
      <c r="L38" s="336" t="s">
        <v>194</v>
      </c>
      <c r="M38" s="335"/>
      <c r="N38" s="342"/>
    </row>
    <row r="39" s="334" customFormat="1" ht="119" customHeight="1" spans="1:14">
      <c r="A39" s="335">
        <v>35</v>
      </c>
      <c r="B39" s="335" t="s">
        <v>195</v>
      </c>
      <c r="C39" s="335" t="s">
        <v>196</v>
      </c>
      <c r="D39" s="335" t="s">
        <v>35</v>
      </c>
      <c r="E39" s="335" t="s">
        <v>36</v>
      </c>
      <c r="F39" s="335" t="s">
        <v>29</v>
      </c>
      <c r="G39" s="335" t="s">
        <v>79</v>
      </c>
      <c r="H39" s="336" t="s">
        <v>197</v>
      </c>
      <c r="I39" s="335" t="s">
        <v>198</v>
      </c>
      <c r="J39" s="335">
        <v>450</v>
      </c>
      <c r="K39" s="353">
        <v>84</v>
      </c>
      <c r="L39" s="336" t="s">
        <v>199</v>
      </c>
      <c r="M39" s="335"/>
      <c r="N39" s="342"/>
    </row>
    <row r="40" s="334" customFormat="1" ht="91" customHeight="1" spans="1:14">
      <c r="A40" s="335">
        <v>36</v>
      </c>
      <c r="B40" s="335" t="s">
        <v>200</v>
      </c>
      <c r="C40" s="335" t="s">
        <v>201</v>
      </c>
      <c r="D40" s="335" t="s">
        <v>19</v>
      </c>
      <c r="E40" s="335" t="s">
        <v>20</v>
      </c>
      <c r="F40" s="335" t="s">
        <v>29</v>
      </c>
      <c r="G40" s="335" t="s">
        <v>154</v>
      </c>
      <c r="H40" s="335" t="s">
        <v>202</v>
      </c>
      <c r="I40" s="335" t="s">
        <v>24</v>
      </c>
      <c r="J40" s="335">
        <v>50</v>
      </c>
      <c r="K40" s="353">
        <v>189</v>
      </c>
      <c r="L40" s="336" t="s">
        <v>203</v>
      </c>
      <c r="M40" s="335"/>
      <c r="N40" s="342"/>
    </row>
    <row r="41" s="334" customFormat="1" ht="149" customHeight="1" spans="1:14">
      <c r="A41" s="335">
        <v>37</v>
      </c>
      <c r="B41" s="335" t="s">
        <v>204</v>
      </c>
      <c r="C41" s="335" t="s">
        <v>205</v>
      </c>
      <c r="D41" s="335" t="s">
        <v>19</v>
      </c>
      <c r="E41" s="335" t="s">
        <v>20</v>
      </c>
      <c r="F41" s="335" t="s">
        <v>29</v>
      </c>
      <c r="G41" s="335" t="s">
        <v>206</v>
      </c>
      <c r="H41" s="335" t="s">
        <v>207</v>
      </c>
      <c r="I41" s="335" t="s">
        <v>133</v>
      </c>
      <c r="J41" s="335">
        <v>36000</v>
      </c>
      <c r="K41" s="353">
        <v>130</v>
      </c>
      <c r="L41" s="336" t="s">
        <v>208</v>
      </c>
      <c r="M41" s="335"/>
      <c r="N41" s="335"/>
    </row>
    <row r="42" s="334" customFormat="1" ht="75" customHeight="1" spans="1:14">
      <c r="A42" s="335">
        <v>38</v>
      </c>
      <c r="B42" s="335" t="s">
        <v>209</v>
      </c>
      <c r="C42" s="335" t="s">
        <v>210</v>
      </c>
      <c r="D42" s="335" t="s">
        <v>35</v>
      </c>
      <c r="E42" s="335" t="s">
        <v>113</v>
      </c>
      <c r="F42" s="335" t="s">
        <v>29</v>
      </c>
      <c r="G42" s="335" t="s">
        <v>46</v>
      </c>
      <c r="H42" s="337" t="s">
        <v>211</v>
      </c>
      <c r="I42" s="343" t="s">
        <v>116</v>
      </c>
      <c r="J42" s="343">
        <v>1</v>
      </c>
      <c r="K42" s="360">
        <v>32</v>
      </c>
      <c r="L42" s="336" t="s">
        <v>212</v>
      </c>
      <c r="M42" s="342"/>
      <c r="N42" s="342"/>
    </row>
    <row r="43" s="334" customFormat="1" ht="76" customHeight="1" spans="1:14">
      <c r="A43" s="335">
        <v>39</v>
      </c>
      <c r="B43" s="335" t="s">
        <v>213</v>
      </c>
      <c r="C43" s="335" t="s">
        <v>214</v>
      </c>
      <c r="D43" s="335" t="s">
        <v>35</v>
      </c>
      <c r="E43" s="335" t="s">
        <v>120</v>
      </c>
      <c r="F43" s="335" t="s">
        <v>29</v>
      </c>
      <c r="G43" s="335" t="s">
        <v>215</v>
      </c>
      <c r="H43" s="335" t="s">
        <v>216</v>
      </c>
      <c r="I43" s="335" t="s">
        <v>123</v>
      </c>
      <c r="J43" s="335">
        <v>221</v>
      </c>
      <c r="K43" s="353">
        <v>40.885</v>
      </c>
      <c r="L43" s="336" t="s">
        <v>217</v>
      </c>
      <c r="M43" s="335"/>
      <c r="N43" s="335"/>
    </row>
    <row r="44" s="334" customFormat="1" ht="66" customHeight="1" spans="1:14">
      <c r="A44" s="335">
        <v>40</v>
      </c>
      <c r="B44" s="335" t="s">
        <v>218</v>
      </c>
      <c r="C44" s="335" t="s">
        <v>219</v>
      </c>
      <c r="D44" s="335" t="s">
        <v>35</v>
      </c>
      <c r="E44" s="335" t="s">
        <v>120</v>
      </c>
      <c r="F44" s="335" t="s">
        <v>29</v>
      </c>
      <c r="G44" s="335" t="s">
        <v>63</v>
      </c>
      <c r="H44" s="335" t="s">
        <v>220</v>
      </c>
      <c r="I44" s="335" t="s">
        <v>123</v>
      </c>
      <c r="J44" s="335">
        <v>110</v>
      </c>
      <c r="K44" s="353">
        <v>20.35</v>
      </c>
      <c r="L44" s="336" t="s">
        <v>221</v>
      </c>
      <c r="M44" s="335"/>
      <c r="N44" s="335"/>
    </row>
    <row r="45" s="334" customFormat="1" ht="93" customHeight="1" spans="1:14">
      <c r="A45" s="335">
        <v>41</v>
      </c>
      <c r="B45" s="335" t="s">
        <v>222</v>
      </c>
      <c r="C45" s="335" t="s">
        <v>223</v>
      </c>
      <c r="D45" s="335" t="s">
        <v>19</v>
      </c>
      <c r="E45" s="335" t="s">
        <v>28</v>
      </c>
      <c r="F45" s="335" t="s">
        <v>29</v>
      </c>
      <c r="G45" s="335" t="s">
        <v>145</v>
      </c>
      <c r="H45" s="337" t="s">
        <v>224</v>
      </c>
      <c r="I45" s="343" t="s">
        <v>31</v>
      </c>
      <c r="J45" s="343">
        <v>6</v>
      </c>
      <c r="K45" s="360">
        <v>190</v>
      </c>
      <c r="L45" s="336" t="s">
        <v>225</v>
      </c>
      <c r="M45" s="342"/>
      <c r="N45" s="342"/>
    </row>
    <row r="46" s="334" customFormat="1" ht="92" customHeight="1" spans="1:14">
      <c r="A46" s="335">
        <v>42</v>
      </c>
      <c r="B46" s="335" t="s">
        <v>226</v>
      </c>
      <c r="C46" s="335" t="s">
        <v>227</v>
      </c>
      <c r="D46" s="335" t="s">
        <v>35</v>
      </c>
      <c r="E46" s="335" t="s">
        <v>36</v>
      </c>
      <c r="F46" s="335" t="s">
        <v>29</v>
      </c>
      <c r="G46" s="335" t="s">
        <v>228</v>
      </c>
      <c r="H46" s="337" t="s">
        <v>229</v>
      </c>
      <c r="I46" s="343" t="s">
        <v>31</v>
      </c>
      <c r="J46" s="343">
        <v>0.55</v>
      </c>
      <c r="K46" s="360">
        <v>38.5</v>
      </c>
      <c r="L46" s="336" t="s">
        <v>230</v>
      </c>
      <c r="M46" s="342"/>
      <c r="N46" s="342"/>
    </row>
    <row r="47" s="334" customFormat="1" ht="78" customHeight="1" spans="1:14">
      <c r="A47" s="335">
        <v>43</v>
      </c>
      <c r="B47" s="335" t="s">
        <v>231</v>
      </c>
      <c r="C47" s="335" t="s">
        <v>232</v>
      </c>
      <c r="D47" s="335" t="s">
        <v>35</v>
      </c>
      <c r="E47" s="335" t="s">
        <v>113</v>
      </c>
      <c r="F47" s="335" t="s">
        <v>29</v>
      </c>
      <c r="G47" s="335" t="s">
        <v>96</v>
      </c>
      <c r="H47" s="337" t="s">
        <v>233</v>
      </c>
      <c r="I47" s="343" t="s">
        <v>116</v>
      </c>
      <c r="J47" s="343">
        <v>1</v>
      </c>
      <c r="K47" s="360">
        <v>32</v>
      </c>
      <c r="L47" s="336" t="s">
        <v>234</v>
      </c>
      <c r="M47" s="335"/>
      <c r="N47" s="342"/>
    </row>
    <row r="48" s="334" customFormat="1" ht="180" customHeight="1" spans="1:14">
      <c r="A48" s="335">
        <v>44</v>
      </c>
      <c r="B48" s="335" t="s">
        <v>235</v>
      </c>
      <c r="C48" s="335" t="s">
        <v>236</v>
      </c>
      <c r="D48" s="335" t="s">
        <v>35</v>
      </c>
      <c r="E48" s="335" t="s">
        <v>36</v>
      </c>
      <c r="F48" s="335" t="s">
        <v>29</v>
      </c>
      <c r="G48" s="335" t="s">
        <v>237</v>
      </c>
      <c r="H48" s="335" t="s">
        <v>238</v>
      </c>
      <c r="I48" s="335" t="s">
        <v>31</v>
      </c>
      <c r="J48" s="335">
        <v>0.5</v>
      </c>
      <c r="K48" s="353">
        <v>31.5</v>
      </c>
      <c r="L48" s="336" t="s">
        <v>239</v>
      </c>
      <c r="M48" s="335"/>
      <c r="N48" s="335"/>
    </row>
    <row r="49" s="334" customFormat="1" ht="96" customHeight="1" spans="1:14">
      <c r="A49" s="335">
        <v>45</v>
      </c>
      <c r="B49" s="335" t="s">
        <v>240</v>
      </c>
      <c r="C49" s="335" t="s">
        <v>241</v>
      </c>
      <c r="D49" s="335" t="s">
        <v>19</v>
      </c>
      <c r="E49" s="335" t="s">
        <v>28</v>
      </c>
      <c r="F49" s="335" t="s">
        <v>29</v>
      </c>
      <c r="G49" s="335" t="s">
        <v>237</v>
      </c>
      <c r="H49" s="335" t="s">
        <v>242</v>
      </c>
      <c r="I49" s="335" t="s">
        <v>31</v>
      </c>
      <c r="J49" s="335">
        <v>24</v>
      </c>
      <c r="K49" s="353">
        <v>791.7</v>
      </c>
      <c r="L49" s="336" t="s">
        <v>243</v>
      </c>
      <c r="M49" s="335"/>
      <c r="N49" s="335"/>
    </row>
    <row r="50" s="334" customFormat="1" ht="123" customHeight="1" spans="1:14">
      <c r="A50" s="335">
        <v>46</v>
      </c>
      <c r="B50" s="335" t="s">
        <v>244</v>
      </c>
      <c r="C50" s="335" t="s">
        <v>245</v>
      </c>
      <c r="D50" s="335" t="s">
        <v>35</v>
      </c>
      <c r="E50" s="335" t="s">
        <v>176</v>
      </c>
      <c r="F50" s="335" t="s">
        <v>29</v>
      </c>
      <c r="G50" s="335" t="s">
        <v>237</v>
      </c>
      <c r="H50" s="336" t="s">
        <v>246</v>
      </c>
      <c r="I50" s="335" t="s">
        <v>31</v>
      </c>
      <c r="J50" s="335">
        <v>1</v>
      </c>
      <c r="K50" s="353">
        <v>52.5</v>
      </c>
      <c r="L50" s="336" t="s">
        <v>247</v>
      </c>
      <c r="M50" s="335"/>
      <c r="N50" s="335"/>
    </row>
    <row r="51" s="334" customFormat="1" ht="160" customHeight="1" spans="1:14">
      <c r="A51" s="335">
        <v>47</v>
      </c>
      <c r="B51" s="335" t="s">
        <v>248</v>
      </c>
      <c r="C51" s="335" t="s">
        <v>249</v>
      </c>
      <c r="D51" s="335" t="s">
        <v>19</v>
      </c>
      <c r="E51" s="335" t="s">
        <v>20</v>
      </c>
      <c r="F51" s="335" t="s">
        <v>29</v>
      </c>
      <c r="G51" s="335" t="s">
        <v>237</v>
      </c>
      <c r="H51" s="335" t="s">
        <v>250</v>
      </c>
      <c r="I51" s="335" t="s">
        <v>251</v>
      </c>
      <c r="J51" s="335">
        <v>8</v>
      </c>
      <c r="K51" s="353">
        <v>90</v>
      </c>
      <c r="L51" s="336" t="s">
        <v>252</v>
      </c>
      <c r="M51" s="342"/>
      <c r="N51" s="342"/>
    </row>
    <row r="52" s="334" customFormat="1" ht="83" customHeight="1" spans="1:14">
      <c r="A52" s="335">
        <v>48</v>
      </c>
      <c r="B52" s="335" t="s">
        <v>253</v>
      </c>
      <c r="C52" s="335" t="s">
        <v>254</v>
      </c>
      <c r="D52" s="335" t="s">
        <v>35</v>
      </c>
      <c r="E52" s="335" t="s">
        <v>255</v>
      </c>
      <c r="F52" s="335" t="s">
        <v>21</v>
      </c>
      <c r="G52" s="335" t="s">
        <v>237</v>
      </c>
      <c r="H52" s="335" t="s">
        <v>256</v>
      </c>
      <c r="I52" s="335" t="s">
        <v>31</v>
      </c>
      <c r="J52" s="335">
        <v>4</v>
      </c>
      <c r="K52" s="353">
        <v>77.2</v>
      </c>
      <c r="L52" s="336" t="s">
        <v>257</v>
      </c>
      <c r="M52" s="335"/>
      <c r="N52" s="335"/>
    </row>
    <row r="53" s="334" customFormat="1" ht="98" customHeight="1" spans="1:14">
      <c r="A53" s="335">
        <v>49</v>
      </c>
      <c r="B53" s="335" t="s">
        <v>258</v>
      </c>
      <c r="C53" s="335" t="s">
        <v>259</v>
      </c>
      <c r="D53" s="335" t="s">
        <v>35</v>
      </c>
      <c r="E53" s="335" t="s">
        <v>120</v>
      </c>
      <c r="F53" s="335" t="s">
        <v>29</v>
      </c>
      <c r="G53" s="335" t="s">
        <v>237</v>
      </c>
      <c r="H53" s="336" t="s">
        <v>260</v>
      </c>
      <c r="I53" s="335" t="s">
        <v>123</v>
      </c>
      <c r="J53" s="335">
        <v>250</v>
      </c>
      <c r="K53" s="353">
        <v>46.25</v>
      </c>
      <c r="L53" s="336" t="s">
        <v>261</v>
      </c>
      <c r="M53" s="335"/>
      <c r="N53" s="335"/>
    </row>
    <row r="54" s="334" customFormat="1" ht="69" customHeight="1" spans="1:14">
      <c r="A54" s="335">
        <v>50</v>
      </c>
      <c r="B54" s="335" t="s">
        <v>262</v>
      </c>
      <c r="C54" s="335" t="s">
        <v>263</v>
      </c>
      <c r="D54" s="335" t="s">
        <v>35</v>
      </c>
      <c r="E54" s="335" t="s">
        <v>113</v>
      </c>
      <c r="F54" s="335" t="s">
        <v>29</v>
      </c>
      <c r="G54" s="335" t="s">
        <v>237</v>
      </c>
      <c r="H54" s="337" t="s">
        <v>264</v>
      </c>
      <c r="I54" s="343" t="s">
        <v>116</v>
      </c>
      <c r="J54" s="343">
        <v>1</v>
      </c>
      <c r="K54" s="360">
        <v>24</v>
      </c>
      <c r="L54" s="336" t="s">
        <v>265</v>
      </c>
      <c r="M54" s="342"/>
      <c r="N54" s="342"/>
    </row>
    <row r="55" s="334" customFormat="1" ht="65" customHeight="1" spans="1:14">
      <c r="A55" s="335">
        <v>51</v>
      </c>
      <c r="B55" s="335" t="s">
        <v>266</v>
      </c>
      <c r="C55" s="335" t="s">
        <v>267</v>
      </c>
      <c r="D55" s="335" t="s">
        <v>35</v>
      </c>
      <c r="E55" s="335" t="s">
        <v>176</v>
      </c>
      <c r="F55" s="335" t="s">
        <v>29</v>
      </c>
      <c r="G55" s="335" t="s">
        <v>237</v>
      </c>
      <c r="H55" s="337" t="s">
        <v>268</v>
      </c>
      <c r="I55" s="343" t="s">
        <v>116</v>
      </c>
      <c r="J55" s="335">
        <v>1</v>
      </c>
      <c r="K55" s="353">
        <v>30</v>
      </c>
      <c r="L55" s="336" t="s">
        <v>269</v>
      </c>
      <c r="M55" s="335"/>
      <c r="N55" s="335"/>
    </row>
    <row r="56" s="334" customFormat="1" ht="77" customHeight="1" spans="1:14">
      <c r="A56" s="335">
        <v>52</v>
      </c>
      <c r="B56" s="335" t="s">
        <v>270</v>
      </c>
      <c r="C56" s="349" t="s">
        <v>271</v>
      </c>
      <c r="D56" s="349" t="s">
        <v>19</v>
      </c>
      <c r="E56" s="349" t="s">
        <v>20</v>
      </c>
      <c r="F56" s="349" t="s">
        <v>21</v>
      </c>
      <c r="G56" s="349" t="s">
        <v>272</v>
      </c>
      <c r="H56" s="352" t="s">
        <v>273</v>
      </c>
      <c r="I56" s="349" t="s">
        <v>133</v>
      </c>
      <c r="J56" s="349">
        <v>1250</v>
      </c>
      <c r="K56" s="354">
        <v>100</v>
      </c>
      <c r="L56" s="350" t="s">
        <v>274</v>
      </c>
      <c r="M56" s="349"/>
      <c r="N56" s="361"/>
    </row>
    <row r="57" s="334" customFormat="1" ht="102" customHeight="1" spans="1:14">
      <c r="A57" s="335">
        <v>53</v>
      </c>
      <c r="B57" s="335" t="s">
        <v>275</v>
      </c>
      <c r="C57" s="335" t="s">
        <v>276</v>
      </c>
      <c r="D57" s="335" t="s">
        <v>19</v>
      </c>
      <c r="E57" s="335" t="s">
        <v>28</v>
      </c>
      <c r="F57" s="335" t="s">
        <v>29</v>
      </c>
      <c r="G57" s="335" t="s">
        <v>277</v>
      </c>
      <c r="H57" s="338" t="s">
        <v>278</v>
      </c>
      <c r="I57" s="335" t="s">
        <v>31</v>
      </c>
      <c r="J57" s="335">
        <v>7</v>
      </c>
      <c r="K57" s="353">
        <v>756</v>
      </c>
      <c r="L57" s="336" t="s">
        <v>279</v>
      </c>
      <c r="M57" s="335"/>
      <c r="N57" s="345"/>
    </row>
    <row r="58" s="334" customFormat="1" ht="104" customHeight="1" spans="1:14">
      <c r="A58" s="335">
        <v>54</v>
      </c>
      <c r="B58" s="335" t="s">
        <v>280</v>
      </c>
      <c r="C58" s="335" t="s">
        <v>281</v>
      </c>
      <c r="D58" s="335" t="s">
        <v>19</v>
      </c>
      <c r="E58" s="335" t="s">
        <v>282</v>
      </c>
      <c r="F58" s="335" t="s">
        <v>29</v>
      </c>
      <c r="G58" s="335" t="s">
        <v>272</v>
      </c>
      <c r="H58" s="338" t="s">
        <v>283</v>
      </c>
      <c r="I58" s="335" t="s">
        <v>24</v>
      </c>
      <c r="J58" s="335">
        <v>1</v>
      </c>
      <c r="K58" s="353">
        <v>248.4</v>
      </c>
      <c r="L58" s="336" t="s">
        <v>284</v>
      </c>
      <c r="M58" s="335"/>
      <c r="N58" s="345"/>
    </row>
    <row r="59" s="334" customFormat="1" ht="84" customHeight="1" spans="1:14">
      <c r="A59" s="335">
        <v>55</v>
      </c>
      <c r="B59" s="335" t="s">
        <v>285</v>
      </c>
      <c r="C59" s="335" t="s">
        <v>286</v>
      </c>
      <c r="D59" s="335" t="s">
        <v>19</v>
      </c>
      <c r="E59" s="335" t="s">
        <v>28</v>
      </c>
      <c r="F59" s="335" t="s">
        <v>29</v>
      </c>
      <c r="G59" s="335" t="s">
        <v>272</v>
      </c>
      <c r="H59" s="338" t="s">
        <v>287</v>
      </c>
      <c r="I59" s="335" t="s">
        <v>31</v>
      </c>
      <c r="J59" s="335">
        <v>9</v>
      </c>
      <c r="K59" s="353">
        <v>243</v>
      </c>
      <c r="L59" s="336" t="s">
        <v>288</v>
      </c>
      <c r="M59" s="335"/>
      <c r="N59" s="345"/>
    </row>
    <row r="60" s="334" customFormat="1" ht="110" customHeight="1" spans="1:14">
      <c r="A60" s="335">
        <v>56</v>
      </c>
      <c r="B60" s="335" t="s">
        <v>289</v>
      </c>
      <c r="C60" s="335" t="s">
        <v>290</v>
      </c>
      <c r="D60" s="335" t="s">
        <v>35</v>
      </c>
      <c r="E60" s="335" t="s">
        <v>113</v>
      </c>
      <c r="F60" s="335" t="s">
        <v>29</v>
      </c>
      <c r="G60" s="335" t="s">
        <v>272</v>
      </c>
      <c r="H60" s="338" t="s">
        <v>291</v>
      </c>
      <c r="I60" s="335" t="s">
        <v>92</v>
      </c>
      <c r="J60" s="335">
        <v>127</v>
      </c>
      <c r="K60" s="353">
        <v>33.9</v>
      </c>
      <c r="L60" s="336" t="s">
        <v>292</v>
      </c>
      <c r="M60" s="335"/>
      <c r="N60" s="345"/>
    </row>
    <row r="61" s="334" customFormat="1" ht="93" customHeight="1" spans="1:14">
      <c r="A61" s="335">
        <v>57</v>
      </c>
      <c r="B61" s="335" t="s">
        <v>293</v>
      </c>
      <c r="C61" s="335" t="s">
        <v>294</v>
      </c>
      <c r="D61" s="335" t="s">
        <v>35</v>
      </c>
      <c r="E61" s="335" t="s">
        <v>120</v>
      </c>
      <c r="F61" s="335" t="s">
        <v>29</v>
      </c>
      <c r="G61" s="335" t="s">
        <v>272</v>
      </c>
      <c r="H61" s="338" t="s">
        <v>295</v>
      </c>
      <c r="I61" s="335" t="s">
        <v>123</v>
      </c>
      <c r="J61" s="335">
        <v>400</v>
      </c>
      <c r="K61" s="353">
        <v>140</v>
      </c>
      <c r="L61" s="336" t="s">
        <v>296</v>
      </c>
      <c r="M61" s="335"/>
      <c r="N61" s="345"/>
    </row>
    <row r="62" s="334" customFormat="1" ht="85" customHeight="1" spans="1:14">
      <c r="A62" s="335">
        <v>58</v>
      </c>
      <c r="B62" s="335" t="s">
        <v>297</v>
      </c>
      <c r="C62" s="335" t="s">
        <v>298</v>
      </c>
      <c r="D62" s="335" t="s">
        <v>35</v>
      </c>
      <c r="E62" s="335" t="s">
        <v>36</v>
      </c>
      <c r="F62" s="335" t="s">
        <v>21</v>
      </c>
      <c r="G62" s="335" t="s">
        <v>272</v>
      </c>
      <c r="H62" s="338" t="s">
        <v>299</v>
      </c>
      <c r="I62" s="335" t="s">
        <v>31</v>
      </c>
      <c r="J62" s="335">
        <v>4.6</v>
      </c>
      <c r="K62" s="353">
        <v>273</v>
      </c>
      <c r="L62" s="336" t="s">
        <v>300</v>
      </c>
      <c r="M62" s="335"/>
      <c r="N62" s="345"/>
    </row>
    <row r="63" s="334" customFormat="1" ht="120" customHeight="1" spans="1:14">
      <c r="A63" s="335">
        <v>59</v>
      </c>
      <c r="B63" s="335" t="s">
        <v>301</v>
      </c>
      <c r="C63" s="335" t="s">
        <v>302</v>
      </c>
      <c r="D63" s="335" t="s">
        <v>19</v>
      </c>
      <c r="E63" s="335" t="s">
        <v>20</v>
      </c>
      <c r="F63" s="335" t="s">
        <v>21</v>
      </c>
      <c r="G63" s="335" t="s">
        <v>272</v>
      </c>
      <c r="H63" s="338" t="s">
        <v>303</v>
      </c>
      <c r="I63" s="335" t="s">
        <v>31</v>
      </c>
      <c r="J63" s="335">
        <v>10.8</v>
      </c>
      <c r="K63" s="353">
        <v>102.2</v>
      </c>
      <c r="L63" s="336" t="s">
        <v>304</v>
      </c>
      <c r="M63" s="335"/>
      <c r="N63" s="345"/>
    </row>
    <row r="64" s="334" customFormat="1" ht="108" customHeight="1" spans="1:14">
      <c r="A64" s="335">
        <v>60</v>
      </c>
      <c r="B64" s="335" t="s">
        <v>305</v>
      </c>
      <c r="C64" s="335" t="s">
        <v>306</v>
      </c>
      <c r="D64" s="335" t="s">
        <v>35</v>
      </c>
      <c r="E64" s="335" t="s">
        <v>36</v>
      </c>
      <c r="F64" s="335" t="s">
        <v>21</v>
      </c>
      <c r="G64" s="335" t="s">
        <v>307</v>
      </c>
      <c r="H64" s="338" t="s">
        <v>308</v>
      </c>
      <c r="I64" s="335" t="s">
        <v>31</v>
      </c>
      <c r="J64" s="335">
        <v>2</v>
      </c>
      <c r="K64" s="353">
        <v>95</v>
      </c>
      <c r="L64" s="336" t="s">
        <v>309</v>
      </c>
      <c r="M64" s="335"/>
      <c r="N64" s="345"/>
    </row>
    <row r="65" s="334" customFormat="1" ht="60" spans="1:14">
      <c r="A65" s="335">
        <v>61</v>
      </c>
      <c r="B65" s="335" t="s">
        <v>310</v>
      </c>
      <c r="C65" s="335" t="s">
        <v>311</v>
      </c>
      <c r="D65" s="335" t="s">
        <v>19</v>
      </c>
      <c r="E65" s="335" t="s">
        <v>312</v>
      </c>
      <c r="F65" s="335" t="s">
        <v>29</v>
      </c>
      <c r="G65" s="335" t="s">
        <v>307</v>
      </c>
      <c r="H65" s="338" t="s">
        <v>313</v>
      </c>
      <c r="I65" s="335" t="s">
        <v>24</v>
      </c>
      <c r="J65" s="335">
        <v>2</v>
      </c>
      <c r="K65" s="353">
        <v>324</v>
      </c>
      <c r="L65" s="336" t="s">
        <v>314</v>
      </c>
      <c r="M65" s="335"/>
      <c r="N65" s="345"/>
    </row>
    <row r="66" s="334" customFormat="1" ht="60" spans="1:14">
      <c r="A66" s="335">
        <v>62</v>
      </c>
      <c r="B66" s="335" t="s">
        <v>315</v>
      </c>
      <c r="C66" s="335" t="s">
        <v>316</v>
      </c>
      <c r="D66" s="335" t="s">
        <v>35</v>
      </c>
      <c r="E66" s="335" t="s">
        <v>120</v>
      </c>
      <c r="F66" s="335" t="s">
        <v>29</v>
      </c>
      <c r="G66" s="335" t="s">
        <v>307</v>
      </c>
      <c r="H66" s="338" t="s">
        <v>317</v>
      </c>
      <c r="I66" s="335" t="s">
        <v>123</v>
      </c>
      <c r="J66" s="335">
        <v>352</v>
      </c>
      <c r="K66" s="353">
        <v>123.2</v>
      </c>
      <c r="L66" s="336" t="s">
        <v>318</v>
      </c>
      <c r="M66" s="335"/>
      <c r="N66" s="345"/>
    </row>
    <row r="67" s="334" customFormat="1" ht="72" spans="1:14">
      <c r="A67" s="335">
        <v>63</v>
      </c>
      <c r="B67" s="335" t="s">
        <v>319</v>
      </c>
      <c r="C67" s="335" t="s">
        <v>320</v>
      </c>
      <c r="D67" s="335" t="s">
        <v>35</v>
      </c>
      <c r="E67" s="335" t="s">
        <v>113</v>
      </c>
      <c r="F67" s="335" t="s">
        <v>29</v>
      </c>
      <c r="G67" s="335" t="s">
        <v>307</v>
      </c>
      <c r="H67" s="338" t="s">
        <v>321</v>
      </c>
      <c r="I67" s="335" t="s">
        <v>92</v>
      </c>
      <c r="J67" s="335">
        <v>108</v>
      </c>
      <c r="K67" s="353">
        <v>70.6</v>
      </c>
      <c r="L67" s="336" t="s">
        <v>322</v>
      </c>
      <c r="M67" s="335"/>
      <c r="N67" s="345"/>
    </row>
    <row r="68" s="334" customFormat="1" ht="48" spans="1:14">
      <c r="A68" s="335">
        <v>64</v>
      </c>
      <c r="B68" s="335" t="s">
        <v>323</v>
      </c>
      <c r="C68" s="335" t="s">
        <v>324</v>
      </c>
      <c r="D68" s="335" t="s">
        <v>35</v>
      </c>
      <c r="E68" s="335" t="s">
        <v>36</v>
      </c>
      <c r="F68" s="335" t="s">
        <v>29</v>
      </c>
      <c r="G68" s="335" t="s">
        <v>307</v>
      </c>
      <c r="H68" s="338" t="s">
        <v>325</v>
      </c>
      <c r="I68" s="335" t="s">
        <v>31</v>
      </c>
      <c r="J68" s="335">
        <v>2</v>
      </c>
      <c r="K68" s="353">
        <v>45</v>
      </c>
      <c r="L68" s="336" t="s">
        <v>326</v>
      </c>
      <c r="M68" s="342"/>
      <c r="N68" s="345"/>
    </row>
    <row r="69" s="334" customFormat="1" ht="86" customHeight="1" spans="1:14">
      <c r="A69" s="335">
        <v>65</v>
      </c>
      <c r="B69" s="335" t="s">
        <v>327</v>
      </c>
      <c r="C69" s="335" t="s">
        <v>328</v>
      </c>
      <c r="D69" s="335" t="s">
        <v>35</v>
      </c>
      <c r="E69" s="335" t="s">
        <v>329</v>
      </c>
      <c r="F69" s="335" t="s">
        <v>29</v>
      </c>
      <c r="G69" s="335" t="s">
        <v>307</v>
      </c>
      <c r="H69" s="338" t="s">
        <v>330</v>
      </c>
      <c r="I69" s="335" t="s">
        <v>31</v>
      </c>
      <c r="J69" s="335">
        <v>5</v>
      </c>
      <c r="K69" s="353">
        <v>108</v>
      </c>
      <c r="L69" s="336" t="s">
        <v>331</v>
      </c>
      <c r="M69" s="335"/>
      <c r="N69" s="345"/>
    </row>
    <row r="70" s="334" customFormat="1" ht="116" customHeight="1" spans="1:14">
      <c r="A70" s="335">
        <v>66</v>
      </c>
      <c r="B70" s="335" t="s">
        <v>332</v>
      </c>
      <c r="C70" s="335" t="s">
        <v>333</v>
      </c>
      <c r="D70" s="335" t="s">
        <v>35</v>
      </c>
      <c r="E70" s="335" t="s">
        <v>334</v>
      </c>
      <c r="F70" s="335" t="s">
        <v>21</v>
      </c>
      <c r="G70" s="335" t="s">
        <v>335</v>
      </c>
      <c r="H70" s="336" t="s">
        <v>336</v>
      </c>
      <c r="I70" s="335" t="s">
        <v>24</v>
      </c>
      <c r="J70" s="335">
        <v>2</v>
      </c>
      <c r="K70" s="353">
        <v>1000</v>
      </c>
      <c r="L70" s="336" t="s">
        <v>337</v>
      </c>
      <c r="M70" s="335"/>
      <c r="N70" s="345"/>
    </row>
    <row r="71" s="334" customFormat="1" ht="93" customHeight="1" spans="1:14">
      <c r="A71" s="335">
        <v>67</v>
      </c>
      <c r="B71" s="335" t="s">
        <v>338</v>
      </c>
      <c r="C71" s="335" t="s">
        <v>339</v>
      </c>
      <c r="D71" s="335" t="s">
        <v>35</v>
      </c>
      <c r="E71" s="335" t="s">
        <v>113</v>
      </c>
      <c r="F71" s="335" t="s">
        <v>29</v>
      </c>
      <c r="G71" s="335" t="s">
        <v>335</v>
      </c>
      <c r="H71" s="338" t="s">
        <v>340</v>
      </c>
      <c r="I71" s="335" t="s">
        <v>116</v>
      </c>
      <c r="J71" s="335">
        <v>2</v>
      </c>
      <c r="K71" s="353">
        <v>80</v>
      </c>
      <c r="L71" s="336" t="s">
        <v>341</v>
      </c>
      <c r="M71" s="335"/>
      <c r="N71" s="345"/>
    </row>
    <row r="72" s="334" customFormat="1" ht="92" customHeight="1" spans="1:14">
      <c r="A72" s="335">
        <v>68</v>
      </c>
      <c r="B72" s="335" t="s">
        <v>342</v>
      </c>
      <c r="C72" s="335" t="s">
        <v>343</v>
      </c>
      <c r="D72" s="335" t="s">
        <v>35</v>
      </c>
      <c r="E72" s="335" t="s">
        <v>344</v>
      </c>
      <c r="F72" s="335" t="s">
        <v>29</v>
      </c>
      <c r="G72" s="335" t="s">
        <v>335</v>
      </c>
      <c r="H72" s="338" t="s">
        <v>345</v>
      </c>
      <c r="I72" s="335" t="s">
        <v>31</v>
      </c>
      <c r="J72" s="335">
        <v>2.3</v>
      </c>
      <c r="K72" s="353">
        <v>66.4</v>
      </c>
      <c r="L72" s="336" t="s">
        <v>346</v>
      </c>
      <c r="M72" s="335"/>
      <c r="N72" s="345"/>
    </row>
    <row r="73" s="334" customFormat="1" ht="89" customHeight="1" spans="1:14">
      <c r="A73" s="335">
        <v>69</v>
      </c>
      <c r="B73" s="335" t="s">
        <v>347</v>
      </c>
      <c r="C73" s="335" t="s">
        <v>348</v>
      </c>
      <c r="D73" s="335" t="s">
        <v>35</v>
      </c>
      <c r="E73" s="335" t="s">
        <v>36</v>
      </c>
      <c r="F73" s="335" t="s">
        <v>29</v>
      </c>
      <c r="G73" s="335" t="s">
        <v>349</v>
      </c>
      <c r="H73" s="338" t="s">
        <v>350</v>
      </c>
      <c r="I73" s="335" t="s">
        <v>31</v>
      </c>
      <c r="J73" s="335">
        <v>2</v>
      </c>
      <c r="K73" s="353">
        <v>143</v>
      </c>
      <c r="L73" s="336" t="s">
        <v>351</v>
      </c>
      <c r="M73" s="335"/>
      <c r="N73" s="345"/>
    </row>
    <row r="74" s="334" customFormat="1" ht="88" customHeight="1" spans="1:14">
      <c r="A74" s="335">
        <v>70</v>
      </c>
      <c r="B74" s="335" t="s">
        <v>352</v>
      </c>
      <c r="C74" s="335" t="s">
        <v>353</v>
      </c>
      <c r="D74" s="335" t="s">
        <v>35</v>
      </c>
      <c r="E74" s="335" t="s">
        <v>113</v>
      </c>
      <c r="F74" s="335" t="s">
        <v>29</v>
      </c>
      <c r="G74" s="335" t="s">
        <v>349</v>
      </c>
      <c r="H74" s="338" t="s">
        <v>354</v>
      </c>
      <c r="I74" s="335" t="s">
        <v>116</v>
      </c>
      <c r="J74" s="335">
        <v>2</v>
      </c>
      <c r="K74" s="353">
        <v>65</v>
      </c>
      <c r="L74" s="336" t="s">
        <v>355</v>
      </c>
      <c r="M74" s="335"/>
      <c r="N74" s="345"/>
    </row>
    <row r="75" s="334" customFormat="1" ht="115" customHeight="1" spans="1:14">
      <c r="A75" s="335">
        <v>71</v>
      </c>
      <c r="B75" s="335" t="s">
        <v>356</v>
      </c>
      <c r="C75" s="335" t="s">
        <v>357</v>
      </c>
      <c r="D75" s="335" t="s">
        <v>35</v>
      </c>
      <c r="E75" s="335" t="s">
        <v>36</v>
      </c>
      <c r="F75" s="335" t="s">
        <v>21</v>
      </c>
      <c r="G75" s="335" t="s">
        <v>358</v>
      </c>
      <c r="H75" s="338" t="s">
        <v>359</v>
      </c>
      <c r="I75" s="335" t="s">
        <v>31</v>
      </c>
      <c r="J75" s="335">
        <v>4</v>
      </c>
      <c r="K75" s="353">
        <v>103.7</v>
      </c>
      <c r="L75" s="336" t="s">
        <v>360</v>
      </c>
      <c r="M75" s="335"/>
      <c r="N75" s="345"/>
    </row>
    <row r="76" s="334" customFormat="1" ht="104" customHeight="1" spans="1:14">
      <c r="A76" s="335">
        <v>72</v>
      </c>
      <c r="B76" s="335" t="s">
        <v>361</v>
      </c>
      <c r="C76" s="335" t="s">
        <v>362</v>
      </c>
      <c r="D76" s="335" t="s">
        <v>19</v>
      </c>
      <c r="E76" s="335" t="s">
        <v>28</v>
      </c>
      <c r="F76" s="335" t="s">
        <v>29</v>
      </c>
      <c r="G76" s="335" t="s">
        <v>358</v>
      </c>
      <c r="H76" s="338" t="s">
        <v>363</v>
      </c>
      <c r="I76" s="335" t="s">
        <v>31</v>
      </c>
      <c r="J76" s="335">
        <v>5</v>
      </c>
      <c r="K76" s="353">
        <v>135</v>
      </c>
      <c r="L76" s="336" t="s">
        <v>364</v>
      </c>
      <c r="M76" s="335"/>
      <c r="N76" s="345"/>
    </row>
    <row r="77" s="334" customFormat="1" ht="90" customHeight="1" spans="1:14">
      <c r="A77" s="335">
        <v>73</v>
      </c>
      <c r="B77" s="335" t="s">
        <v>365</v>
      </c>
      <c r="C77" s="335" t="s">
        <v>366</v>
      </c>
      <c r="D77" s="335" t="s">
        <v>35</v>
      </c>
      <c r="E77" s="335" t="s">
        <v>113</v>
      </c>
      <c r="F77" s="335" t="s">
        <v>29</v>
      </c>
      <c r="G77" s="335" t="s">
        <v>358</v>
      </c>
      <c r="H77" s="338" t="s">
        <v>367</v>
      </c>
      <c r="I77" s="335" t="s">
        <v>92</v>
      </c>
      <c r="J77" s="335">
        <v>200</v>
      </c>
      <c r="K77" s="353">
        <v>30</v>
      </c>
      <c r="L77" s="336" t="s">
        <v>368</v>
      </c>
      <c r="M77" s="335"/>
      <c r="N77" s="345"/>
    </row>
    <row r="78" s="334" customFormat="1" ht="86" customHeight="1" spans="1:14">
      <c r="A78" s="335">
        <v>74</v>
      </c>
      <c r="B78" s="335" t="s">
        <v>369</v>
      </c>
      <c r="C78" s="335" t="s">
        <v>370</v>
      </c>
      <c r="D78" s="335" t="s">
        <v>35</v>
      </c>
      <c r="E78" s="335" t="s">
        <v>120</v>
      </c>
      <c r="F78" s="335" t="s">
        <v>29</v>
      </c>
      <c r="G78" s="335" t="s">
        <v>358</v>
      </c>
      <c r="H78" s="338" t="s">
        <v>371</v>
      </c>
      <c r="I78" s="335" t="s">
        <v>123</v>
      </c>
      <c r="J78" s="335">
        <v>112</v>
      </c>
      <c r="K78" s="353">
        <v>39.2</v>
      </c>
      <c r="L78" s="336" t="s">
        <v>372</v>
      </c>
      <c r="M78" s="335"/>
      <c r="N78" s="345"/>
    </row>
    <row r="79" s="334" customFormat="1" ht="36" spans="1:14">
      <c r="A79" s="335">
        <v>75</v>
      </c>
      <c r="B79" s="335" t="s">
        <v>373</v>
      </c>
      <c r="C79" s="335" t="s">
        <v>374</v>
      </c>
      <c r="D79" s="335" t="s">
        <v>35</v>
      </c>
      <c r="E79" s="335" t="s">
        <v>375</v>
      </c>
      <c r="F79" s="335" t="s">
        <v>29</v>
      </c>
      <c r="G79" s="335" t="s">
        <v>358</v>
      </c>
      <c r="H79" s="338" t="s">
        <v>376</v>
      </c>
      <c r="I79" s="335" t="s">
        <v>116</v>
      </c>
      <c r="J79" s="335">
        <v>1</v>
      </c>
      <c r="K79" s="353">
        <v>25</v>
      </c>
      <c r="L79" s="336" t="s">
        <v>377</v>
      </c>
      <c r="M79" s="335"/>
      <c r="N79" s="345"/>
    </row>
    <row r="80" s="334" customFormat="1" ht="108" customHeight="1" spans="1:14">
      <c r="A80" s="335">
        <v>76</v>
      </c>
      <c r="B80" s="335" t="s">
        <v>378</v>
      </c>
      <c r="C80" s="335" t="s">
        <v>379</v>
      </c>
      <c r="D80" s="335" t="s">
        <v>35</v>
      </c>
      <c r="E80" s="335" t="s">
        <v>113</v>
      </c>
      <c r="F80" s="335" t="s">
        <v>29</v>
      </c>
      <c r="G80" s="335" t="s">
        <v>380</v>
      </c>
      <c r="H80" s="338" t="s">
        <v>381</v>
      </c>
      <c r="I80" s="335" t="s">
        <v>116</v>
      </c>
      <c r="J80" s="335">
        <v>2</v>
      </c>
      <c r="K80" s="353">
        <v>65</v>
      </c>
      <c r="L80" s="336" t="s">
        <v>382</v>
      </c>
      <c r="M80" s="335"/>
      <c r="N80" s="345"/>
    </row>
    <row r="81" s="334" customFormat="1" ht="117" customHeight="1" spans="1:14">
      <c r="A81" s="335">
        <v>77</v>
      </c>
      <c r="B81" s="335" t="s">
        <v>383</v>
      </c>
      <c r="C81" s="335" t="s">
        <v>384</v>
      </c>
      <c r="D81" s="335" t="s">
        <v>35</v>
      </c>
      <c r="E81" s="335" t="s">
        <v>120</v>
      </c>
      <c r="F81" s="335" t="s">
        <v>29</v>
      </c>
      <c r="G81" s="335" t="s">
        <v>380</v>
      </c>
      <c r="H81" s="338" t="s">
        <v>385</v>
      </c>
      <c r="I81" s="335" t="s">
        <v>123</v>
      </c>
      <c r="J81" s="335">
        <v>148</v>
      </c>
      <c r="K81" s="353">
        <v>51.8</v>
      </c>
      <c r="L81" s="336" t="s">
        <v>386</v>
      </c>
      <c r="M81" s="335"/>
      <c r="N81" s="345"/>
    </row>
    <row r="82" s="334" customFormat="1" ht="66" customHeight="1" spans="1:14">
      <c r="A82" s="335">
        <v>78</v>
      </c>
      <c r="B82" s="335" t="s">
        <v>387</v>
      </c>
      <c r="C82" s="335" t="s">
        <v>388</v>
      </c>
      <c r="D82" s="335" t="s">
        <v>35</v>
      </c>
      <c r="E82" s="335" t="s">
        <v>36</v>
      </c>
      <c r="F82" s="335" t="s">
        <v>29</v>
      </c>
      <c r="G82" s="335" t="s">
        <v>380</v>
      </c>
      <c r="H82" s="338" t="s">
        <v>389</v>
      </c>
      <c r="I82" s="335" t="s">
        <v>31</v>
      </c>
      <c r="J82" s="335">
        <v>1.6</v>
      </c>
      <c r="K82" s="353">
        <v>41.4</v>
      </c>
      <c r="L82" s="336" t="s">
        <v>390</v>
      </c>
      <c r="M82" s="335"/>
      <c r="N82" s="345"/>
    </row>
    <row r="83" s="334" customFormat="1" ht="74" customHeight="1" spans="1:14">
      <c r="A83" s="335">
        <v>79</v>
      </c>
      <c r="B83" s="335" t="s">
        <v>391</v>
      </c>
      <c r="C83" s="335" t="s">
        <v>392</v>
      </c>
      <c r="D83" s="335" t="s">
        <v>19</v>
      </c>
      <c r="E83" s="335" t="s">
        <v>20</v>
      </c>
      <c r="F83" s="335" t="s">
        <v>21</v>
      </c>
      <c r="G83" s="335" t="s">
        <v>380</v>
      </c>
      <c r="H83" s="338" t="s">
        <v>393</v>
      </c>
      <c r="I83" s="335" t="s">
        <v>31</v>
      </c>
      <c r="J83" s="335">
        <v>8.2</v>
      </c>
      <c r="K83" s="353">
        <v>77.8</v>
      </c>
      <c r="L83" s="336" t="s">
        <v>394</v>
      </c>
      <c r="M83" s="335"/>
      <c r="N83" s="345"/>
    </row>
    <row r="84" s="334" customFormat="1" ht="86" customHeight="1" spans="1:14">
      <c r="A84" s="335">
        <v>80</v>
      </c>
      <c r="B84" s="335" t="s">
        <v>395</v>
      </c>
      <c r="C84" s="335" t="s">
        <v>396</v>
      </c>
      <c r="D84" s="335" t="s">
        <v>19</v>
      </c>
      <c r="E84" s="335" t="s">
        <v>20</v>
      </c>
      <c r="F84" s="335" t="s">
        <v>21</v>
      </c>
      <c r="G84" s="335" t="s">
        <v>397</v>
      </c>
      <c r="H84" s="338" t="s">
        <v>398</v>
      </c>
      <c r="I84" s="335" t="s">
        <v>31</v>
      </c>
      <c r="J84" s="335">
        <v>8</v>
      </c>
      <c r="K84" s="353">
        <v>104</v>
      </c>
      <c r="L84" s="336" t="s">
        <v>399</v>
      </c>
      <c r="M84" s="335"/>
      <c r="N84" s="345"/>
    </row>
    <row r="85" s="334" customFormat="1" ht="102" customHeight="1" spans="1:14">
      <c r="A85" s="335">
        <v>81</v>
      </c>
      <c r="B85" s="335" t="s">
        <v>400</v>
      </c>
      <c r="C85" s="335" t="s">
        <v>401</v>
      </c>
      <c r="D85" s="335" t="s">
        <v>19</v>
      </c>
      <c r="E85" s="335" t="s">
        <v>28</v>
      </c>
      <c r="F85" s="335" t="s">
        <v>21</v>
      </c>
      <c r="G85" s="335" t="s">
        <v>402</v>
      </c>
      <c r="H85" s="338" t="s">
        <v>403</v>
      </c>
      <c r="I85" s="335" t="s">
        <v>31</v>
      </c>
      <c r="J85" s="335">
        <v>10</v>
      </c>
      <c r="K85" s="353">
        <v>259.2</v>
      </c>
      <c r="L85" s="336" t="s">
        <v>404</v>
      </c>
      <c r="M85" s="335"/>
      <c r="N85" s="345"/>
    </row>
    <row r="86" s="334" customFormat="1" ht="58" customHeight="1" spans="1:14">
      <c r="A86" s="335">
        <v>82</v>
      </c>
      <c r="B86" s="335" t="s">
        <v>405</v>
      </c>
      <c r="C86" s="335" t="s">
        <v>406</v>
      </c>
      <c r="D86" s="335" t="s">
        <v>35</v>
      </c>
      <c r="E86" s="335" t="s">
        <v>113</v>
      </c>
      <c r="F86" s="335" t="s">
        <v>29</v>
      </c>
      <c r="G86" s="335" t="s">
        <v>402</v>
      </c>
      <c r="H86" s="338" t="s">
        <v>407</v>
      </c>
      <c r="I86" s="335" t="s">
        <v>116</v>
      </c>
      <c r="J86" s="335">
        <v>1</v>
      </c>
      <c r="K86" s="353">
        <v>25</v>
      </c>
      <c r="L86" s="336" t="s">
        <v>408</v>
      </c>
      <c r="M86" s="335"/>
      <c r="N86" s="345"/>
    </row>
    <row r="87" s="334" customFormat="1" ht="68" customHeight="1" spans="1:14">
      <c r="A87" s="335">
        <v>83</v>
      </c>
      <c r="B87" s="335" t="s">
        <v>409</v>
      </c>
      <c r="C87" s="335" t="s">
        <v>410</v>
      </c>
      <c r="D87" s="335" t="s">
        <v>35</v>
      </c>
      <c r="E87" s="335" t="s">
        <v>113</v>
      </c>
      <c r="F87" s="335" t="s">
        <v>29</v>
      </c>
      <c r="G87" s="335" t="s">
        <v>411</v>
      </c>
      <c r="H87" s="338" t="s">
        <v>412</v>
      </c>
      <c r="I87" s="335" t="s">
        <v>116</v>
      </c>
      <c r="J87" s="335">
        <v>2</v>
      </c>
      <c r="K87" s="353">
        <v>65</v>
      </c>
      <c r="L87" s="336" t="s">
        <v>413</v>
      </c>
      <c r="M87" s="335"/>
      <c r="N87" s="345"/>
    </row>
    <row r="88" s="334" customFormat="1" ht="82" customHeight="1" spans="1:14">
      <c r="A88" s="335">
        <v>84</v>
      </c>
      <c r="B88" s="335" t="s">
        <v>414</v>
      </c>
      <c r="C88" s="335" t="s">
        <v>415</v>
      </c>
      <c r="D88" s="335" t="s">
        <v>35</v>
      </c>
      <c r="E88" s="335" t="s">
        <v>120</v>
      </c>
      <c r="F88" s="335" t="s">
        <v>29</v>
      </c>
      <c r="G88" s="335" t="s">
        <v>411</v>
      </c>
      <c r="H88" s="338" t="s">
        <v>416</v>
      </c>
      <c r="I88" s="335" t="s">
        <v>123</v>
      </c>
      <c r="J88" s="335">
        <v>200</v>
      </c>
      <c r="K88" s="353">
        <v>70</v>
      </c>
      <c r="L88" s="336" t="s">
        <v>417</v>
      </c>
      <c r="M88" s="343"/>
      <c r="N88" s="345"/>
    </row>
    <row r="89" s="334" customFormat="1" ht="102" customHeight="1" spans="1:14">
      <c r="A89" s="335">
        <v>85</v>
      </c>
      <c r="B89" s="335" t="s">
        <v>418</v>
      </c>
      <c r="C89" s="335" t="s">
        <v>419</v>
      </c>
      <c r="D89" s="335" t="s">
        <v>19</v>
      </c>
      <c r="E89" s="335" t="s">
        <v>28</v>
      </c>
      <c r="F89" s="335" t="s">
        <v>21</v>
      </c>
      <c r="G89" s="335" t="s">
        <v>411</v>
      </c>
      <c r="H89" s="338" t="s">
        <v>420</v>
      </c>
      <c r="I89" s="335" t="s">
        <v>31</v>
      </c>
      <c r="J89" s="335">
        <v>4</v>
      </c>
      <c r="K89" s="353">
        <v>86.4</v>
      </c>
      <c r="L89" s="336" t="s">
        <v>421</v>
      </c>
      <c r="M89" s="335"/>
      <c r="N89" s="345"/>
    </row>
    <row r="90" s="334" customFormat="1" ht="60" customHeight="1" spans="1:14">
      <c r="A90" s="335">
        <v>86</v>
      </c>
      <c r="B90" s="335" t="s">
        <v>422</v>
      </c>
      <c r="C90" s="335" t="s">
        <v>423</v>
      </c>
      <c r="D90" s="335" t="s">
        <v>35</v>
      </c>
      <c r="E90" s="335" t="s">
        <v>113</v>
      </c>
      <c r="F90" s="335" t="s">
        <v>29</v>
      </c>
      <c r="G90" s="335" t="s">
        <v>424</v>
      </c>
      <c r="H90" s="338" t="s">
        <v>425</v>
      </c>
      <c r="I90" s="335" t="s">
        <v>92</v>
      </c>
      <c r="J90" s="335">
        <v>100</v>
      </c>
      <c r="K90" s="353">
        <v>49.5</v>
      </c>
      <c r="L90" s="336" t="s">
        <v>426</v>
      </c>
      <c r="M90" s="335"/>
      <c r="N90" s="345"/>
    </row>
    <row r="91" s="334" customFormat="1" ht="72" customHeight="1" spans="1:14">
      <c r="A91" s="335">
        <v>87</v>
      </c>
      <c r="B91" s="335" t="s">
        <v>427</v>
      </c>
      <c r="C91" s="335" t="s">
        <v>428</v>
      </c>
      <c r="D91" s="335" t="s">
        <v>35</v>
      </c>
      <c r="E91" s="335" t="s">
        <v>36</v>
      </c>
      <c r="F91" s="335" t="s">
        <v>21</v>
      </c>
      <c r="G91" s="335" t="s">
        <v>424</v>
      </c>
      <c r="H91" s="338" t="s">
        <v>429</v>
      </c>
      <c r="I91" s="335" t="s">
        <v>31</v>
      </c>
      <c r="J91" s="335">
        <v>1.5</v>
      </c>
      <c r="K91" s="353">
        <v>48.6</v>
      </c>
      <c r="L91" s="336" t="s">
        <v>430</v>
      </c>
      <c r="M91" s="335"/>
      <c r="N91" s="345"/>
    </row>
    <row r="92" s="334" customFormat="1" ht="96" customHeight="1" spans="1:14">
      <c r="A92" s="335">
        <v>88</v>
      </c>
      <c r="B92" s="335" t="s">
        <v>431</v>
      </c>
      <c r="C92" s="335" t="s">
        <v>432</v>
      </c>
      <c r="D92" s="335" t="s">
        <v>19</v>
      </c>
      <c r="E92" s="335" t="s">
        <v>89</v>
      </c>
      <c r="F92" s="335" t="s">
        <v>29</v>
      </c>
      <c r="G92" s="335" t="s">
        <v>424</v>
      </c>
      <c r="H92" s="338" t="s">
        <v>433</v>
      </c>
      <c r="I92" s="335" t="s">
        <v>31</v>
      </c>
      <c r="J92" s="335">
        <v>10</v>
      </c>
      <c r="K92" s="353">
        <v>324</v>
      </c>
      <c r="L92" s="336" t="s">
        <v>434</v>
      </c>
      <c r="M92" s="335"/>
      <c r="N92" s="345"/>
    </row>
    <row r="93" s="334" customFormat="1" ht="96" customHeight="1" spans="1:14">
      <c r="A93" s="335">
        <v>89</v>
      </c>
      <c r="B93" s="335" t="s">
        <v>435</v>
      </c>
      <c r="C93" s="349" t="s">
        <v>436</v>
      </c>
      <c r="D93" s="349" t="s">
        <v>19</v>
      </c>
      <c r="E93" s="349" t="s">
        <v>282</v>
      </c>
      <c r="F93" s="349" t="s">
        <v>29</v>
      </c>
      <c r="G93" s="349" t="s">
        <v>424</v>
      </c>
      <c r="H93" s="352" t="s">
        <v>437</v>
      </c>
      <c r="I93" s="349" t="s">
        <v>24</v>
      </c>
      <c r="J93" s="349">
        <v>1</v>
      </c>
      <c r="K93" s="354">
        <v>30</v>
      </c>
      <c r="L93" s="350" t="s">
        <v>438</v>
      </c>
      <c r="M93" s="349"/>
      <c r="N93" s="361"/>
    </row>
    <row r="94" s="334" customFormat="1" ht="62" customHeight="1" spans="1:14">
      <c r="A94" s="335">
        <v>90</v>
      </c>
      <c r="B94" s="335" t="s">
        <v>439</v>
      </c>
      <c r="C94" s="335" t="s">
        <v>440</v>
      </c>
      <c r="D94" s="335" t="s">
        <v>35</v>
      </c>
      <c r="E94" s="335" t="s">
        <v>120</v>
      </c>
      <c r="F94" s="335" t="s">
        <v>29</v>
      </c>
      <c r="G94" s="335" t="s">
        <v>441</v>
      </c>
      <c r="H94" s="338" t="s">
        <v>442</v>
      </c>
      <c r="I94" s="335" t="s">
        <v>123</v>
      </c>
      <c r="J94" s="335">
        <v>284</v>
      </c>
      <c r="K94" s="353">
        <v>99.4</v>
      </c>
      <c r="L94" s="336" t="s">
        <v>443</v>
      </c>
      <c r="M94" s="335"/>
      <c r="N94" s="345"/>
    </row>
    <row r="95" s="334" customFormat="1" ht="76" customHeight="1" spans="1:14">
      <c r="A95" s="335">
        <v>91</v>
      </c>
      <c r="B95" s="335" t="s">
        <v>444</v>
      </c>
      <c r="C95" s="335" t="s">
        <v>445</v>
      </c>
      <c r="D95" s="335" t="s">
        <v>35</v>
      </c>
      <c r="E95" s="335" t="s">
        <v>113</v>
      </c>
      <c r="F95" s="335" t="s">
        <v>29</v>
      </c>
      <c r="G95" s="335" t="s">
        <v>441</v>
      </c>
      <c r="H95" s="338" t="s">
        <v>446</v>
      </c>
      <c r="I95" s="335" t="s">
        <v>116</v>
      </c>
      <c r="J95" s="335">
        <v>2</v>
      </c>
      <c r="K95" s="353">
        <v>55</v>
      </c>
      <c r="L95" s="336" t="s">
        <v>447</v>
      </c>
      <c r="M95" s="335"/>
      <c r="N95" s="345"/>
    </row>
    <row r="96" s="334" customFormat="1" ht="70" customHeight="1" spans="1:14">
      <c r="A96" s="335">
        <v>92</v>
      </c>
      <c r="B96" s="335" t="s">
        <v>448</v>
      </c>
      <c r="C96" s="335" t="s">
        <v>449</v>
      </c>
      <c r="D96" s="335" t="s">
        <v>35</v>
      </c>
      <c r="E96" s="335" t="s">
        <v>176</v>
      </c>
      <c r="F96" s="335" t="s">
        <v>29</v>
      </c>
      <c r="G96" s="335" t="s">
        <v>441</v>
      </c>
      <c r="H96" s="338" t="s">
        <v>450</v>
      </c>
      <c r="I96" s="335" t="s">
        <v>31</v>
      </c>
      <c r="J96" s="335">
        <v>3.65</v>
      </c>
      <c r="K96" s="353">
        <v>481</v>
      </c>
      <c r="L96" s="336" t="s">
        <v>451</v>
      </c>
      <c r="M96" s="335"/>
      <c r="N96" s="345"/>
    </row>
    <row r="97" s="334" customFormat="1" ht="87" customHeight="1" spans="1:14">
      <c r="A97" s="335">
        <v>93</v>
      </c>
      <c r="B97" s="335" t="s">
        <v>452</v>
      </c>
      <c r="C97" s="335" t="s">
        <v>440</v>
      </c>
      <c r="D97" s="335" t="s">
        <v>35</v>
      </c>
      <c r="E97" s="335" t="s">
        <v>36</v>
      </c>
      <c r="F97" s="335" t="s">
        <v>29</v>
      </c>
      <c r="G97" s="335" t="s">
        <v>441</v>
      </c>
      <c r="H97" s="338" t="s">
        <v>453</v>
      </c>
      <c r="I97" s="335" t="s">
        <v>31</v>
      </c>
      <c r="J97" s="335">
        <v>3.55</v>
      </c>
      <c r="K97" s="353">
        <v>140.4</v>
      </c>
      <c r="L97" s="336" t="s">
        <v>454</v>
      </c>
      <c r="M97" s="335"/>
      <c r="N97" s="345"/>
    </row>
    <row r="98" s="334" customFormat="1" ht="84" customHeight="1" spans="1:14">
      <c r="A98" s="335">
        <v>94</v>
      </c>
      <c r="B98" s="335" t="s">
        <v>455</v>
      </c>
      <c r="C98" s="335" t="s">
        <v>456</v>
      </c>
      <c r="D98" s="335" t="s">
        <v>19</v>
      </c>
      <c r="E98" s="335" t="s">
        <v>89</v>
      </c>
      <c r="F98" s="335" t="s">
        <v>29</v>
      </c>
      <c r="G98" s="335" t="s">
        <v>441</v>
      </c>
      <c r="H98" s="338" t="s">
        <v>457</v>
      </c>
      <c r="I98" s="335" t="s">
        <v>31</v>
      </c>
      <c r="J98" s="335">
        <v>4</v>
      </c>
      <c r="K98" s="353">
        <v>108</v>
      </c>
      <c r="L98" s="336" t="s">
        <v>458</v>
      </c>
      <c r="M98" s="335"/>
      <c r="N98" s="345"/>
    </row>
    <row r="99" s="334" customFormat="1" ht="98" customHeight="1" spans="1:14">
      <c r="A99" s="335">
        <v>95</v>
      </c>
      <c r="B99" s="335" t="s">
        <v>459</v>
      </c>
      <c r="C99" s="335" t="s">
        <v>460</v>
      </c>
      <c r="D99" s="335" t="s">
        <v>19</v>
      </c>
      <c r="E99" s="335" t="s">
        <v>20</v>
      </c>
      <c r="F99" s="335" t="s">
        <v>29</v>
      </c>
      <c r="G99" s="335" t="s">
        <v>461</v>
      </c>
      <c r="H99" s="338" t="s">
        <v>462</v>
      </c>
      <c r="I99" s="335" t="s">
        <v>133</v>
      </c>
      <c r="J99" s="335">
        <v>25000</v>
      </c>
      <c r="K99" s="353">
        <v>87.5</v>
      </c>
      <c r="L99" s="336" t="s">
        <v>463</v>
      </c>
      <c r="M99" s="335"/>
      <c r="N99" s="345"/>
    </row>
    <row r="100" s="334" customFormat="1" ht="110" customHeight="1" spans="1:14">
      <c r="A100" s="335">
        <v>96</v>
      </c>
      <c r="B100" s="335" t="s">
        <v>464</v>
      </c>
      <c r="C100" s="335" t="s">
        <v>465</v>
      </c>
      <c r="D100" s="335" t="s">
        <v>19</v>
      </c>
      <c r="E100" s="335" t="s">
        <v>20</v>
      </c>
      <c r="F100" s="335" t="s">
        <v>29</v>
      </c>
      <c r="G100" s="335" t="s">
        <v>461</v>
      </c>
      <c r="H100" s="338" t="s">
        <v>466</v>
      </c>
      <c r="I100" s="335" t="s">
        <v>133</v>
      </c>
      <c r="J100" s="335">
        <v>5000</v>
      </c>
      <c r="K100" s="353">
        <v>35</v>
      </c>
      <c r="L100" s="336" t="s">
        <v>467</v>
      </c>
      <c r="M100" s="335"/>
      <c r="N100" s="345"/>
    </row>
    <row r="101" s="334" customFormat="1" ht="92" customHeight="1" spans="1:14">
      <c r="A101" s="335">
        <v>97</v>
      </c>
      <c r="B101" s="335" t="s">
        <v>468</v>
      </c>
      <c r="C101" s="335" t="s">
        <v>469</v>
      </c>
      <c r="D101" s="335" t="s">
        <v>106</v>
      </c>
      <c r="E101" s="335" t="s">
        <v>107</v>
      </c>
      <c r="F101" s="335" t="s">
        <v>29</v>
      </c>
      <c r="G101" s="335" t="s">
        <v>461</v>
      </c>
      <c r="H101" s="338" t="s">
        <v>470</v>
      </c>
      <c r="I101" s="335" t="s">
        <v>92</v>
      </c>
      <c r="J101" s="335">
        <v>20</v>
      </c>
      <c r="K101" s="353">
        <v>36.96</v>
      </c>
      <c r="L101" s="336" t="s">
        <v>471</v>
      </c>
      <c r="M101" s="335"/>
      <c r="N101" s="345"/>
    </row>
    <row r="102" s="334" customFormat="1" ht="66" customHeight="1" spans="1:14">
      <c r="A102" s="335">
        <v>98</v>
      </c>
      <c r="B102" s="335" t="s">
        <v>472</v>
      </c>
      <c r="C102" s="335" t="s">
        <v>473</v>
      </c>
      <c r="D102" s="335" t="s">
        <v>19</v>
      </c>
      <c r="E102" s="335" t="s">
        <v>20</v>
      </c>
      <c r="F102" s="335" t="s">
        <v>29</v>
      </c>
      <c r="G102" s="335" t="s">
        <v>461</v>
      </c>
      <c r="H102" s="336" t="s">
        <v>474</v>
      </c>
      <c r="I102" s="343" t="s">
        <v>133</v>
      </c>
      <c r="J102" s="343">
        <v>464.5</v>
      </c>
      <c r="K102" s="360">
        <v>46.45</v>
      </c>
      <c r="L102" s="336" t="s">
        <v>475</v>
      </c>
      <c r="M102" s="342"/>
      <c r="N102" s="345"/>
    </row>
    <row r="103" s="334" customFormat="1" ht="109" customHeight="1" spans="1:14">
      <c r="A103" s="335">
        <v>99</v>
      </c>
      <c r="B103" s="335" t="s">
        <v>476</v>
      </c>
      <c r="C103" s="335" t="s">
        <v>477</v>
      </c>
      <c r="D103" s="335" t="s">
        <v>19</v>
      </c>
      <c r="E103" s="335" t="s">
        <v>20</v>
      </c>
      <c r="F103" s="335" t="s">
        <v>29</v>
      </c>
      <c r="G103" s="335" t="s">
        <v>461</v>
      </c>
      <c r="H103" s="336" t="s">
        <v>478</v>
      </c>
      <c r="I103" s="335" t="s">
        <v>133</v>
      </c>
      <c r="J103" s="335">
        <v>1070</v>
      </c>
      <c r="K103" s="353">
        <v>57.879</v>
      </c>
      <c r="L103" s="336" t="s">
        <v>479</v>
      </c>
      <c r="M103" s="337"/>
      <c r="N103" s="345"/>
    </row>
    <row r="104" s="334" customFormat="1" ht="109" customHeight="1" spans="1:14">
      <c r="A104" s="335">
        <v>100</v>
      </c>
      <c r="B104" s="335" t="s">
        <v>480</v>
      </c>
      <c r="C104" s="349" t="s">
        <v>481</v>
      </c>
      <c r="D104" s="349" t="s">
        <v>19</v>
      </c>
      <c r="E104" s="349" t="s">
        <v>20</v>
      </c>
      <c r="F104" s="349" t="s">
        <v>21</v>
      </c>
      <c r="G104" s="349" t="s">
        <v>272</v>
      </c>
      <c r="H104" s="350" t="s">
        <v>482</v>
      </c>
      <c r="I104" s="349" t="s">
        <v>31</v>
      </c>
      <c r="J104" s="349">
        <v>20</v>
      </c>
      <c r="K104" s="354">
        <v>25</v>
      </c>
      <c r="L104" s="350" t="s">
        <v>483</v>
      </c>
      <c r="M104" s="349"/>
      <c r="N104" s="361"/>
    </row>
    <row r="105" s="334" customFormat="1" ht="109" customHeight="1" spans="1:14">
      <c r="A105" s="335">
        <v>101</v>
      </c>
      <c r="B105" s="335" t="s">
        <v>484</v>
      </c>
      <c r="C105" s="349" t="s">
        <v>485</v>
      </c>
      <c r="D105" s="349" t="s">
        <v>35</v>
      </c>
      <c r="E105" s="349" t="s">
        <v>113</v>
      </c>
      <c r="F105" s="349" t="s">
        <v>29</v>
      </c>
      <c r="G105" s="349" t="s">
        <v>486</v>
      </c>
      <c r="H105" s="352" t="s">
        <v>487</v>
      </c>
      <c r="I105" s="349" t="s">
        <v>116</v>
      </c>
      <c r="J105" s="349">
        <v>2</v>
      </c>
      <c r="K105" s="354">
        <v>55</v>
      </c>
      <c r="L105" s="350" t="s">
        <v>488</v>
      </c>
      <c r="M105" s="349"/>
      <c r="N105" s="361"/>
    </row>
    <row r="106" s="334" customFormat="1" ht="109" customHeight="1" spans="1:14">
      <c r="A106" s="335">
        <v>102</v>
      </c>
      <c r="B106" s="335" t="s">
        <v>489</v>
      </c>
      <c r="C106" s="349" t="s">
        <v>490</v>
      </c>
      <c r="D106" s="349" t="s">
        <v>35</v>
      </c>
      <c r="E106" s="349" t="s">
        <v>113</v>
      </c>
      <c r="F106" s="349" t="s">
        <v>29</v>
      </c>
      <c r="G106" s="349" t="s">
        <v>491</v>
      </c>
      <c r="H106" s="352" t="s">
        <v>492</v>
      </c>
      <c r="I106" s="349" t="s">
        <v>116</v>
      </c>
      <c r="J106" s="349">
        <v>1</v>
      </c>
      <c r="K106" s="354">
        <v>30</v>
      </c>
      <c r="L106" s="350" t="s">
        <v>493</v>
      </c>
      <c r="M106" s="349"/>
      <c r="N106" s="361"/>
    </row>
    <row r="107" s="334" customFormat="1" ht="68" customHeight="1" spans="1:14">
      <c r="A107" s="335">
        <v>103</v>
      </c>
      <c r="B107" s="335" t="s">
        <v>494</v>
      </c>
      <c r="C107" s="335" t="s">
        <v>495</v>
      </c>
      <c r="D107" s="335" t="s">
        <v>35</v>
      </c>
      <c r="E107" s="335" t="s">
        <v>496</v>
      </c>
      <c r="F107" s="335" t="s">
        <v>29</v>
      </c>
      <c r="G107" s="335" t="s">
        <v>497</v>
      </c>
      <c r="H107" s="336" t="s">
        <v>498</v>
      </c>
      <c r="I107" s="335" t="s">
        <v>499</v>
      </c>
      <c r="J107" s="335">
        <v>13</v>
      </c>
      <c r="K107" s="353">
        <v>260</v>
      </c>
      <c r="L107" s="336" t="s">
        <v>500</v>
      </c>
      <c r="M107" s="342"/>
      <c r="N107" s="345"/>
    </row>
    <row r="108" s="334" customFormat="1" ht="68" customHeight="1" spans="1:14">
      <c r="A108" s="335">
        <v>104</v>
      </c>
      <c r="B108" s="335" t="s">
        <v>501</v>
      </c>
      <c r="C108" s="349" t="s">
        <v>502</v>
      </c>
      <c r="D108" s="349" t="s">
        <v>19</v>
      </c>
      <c r="E108" s="349" t="s">
        <v>28</v>
      </c>
      <c r="F108" s="349" t="s">
        <v>29</v>
      </c>
      <c r="G108" s="349" t="s">
        <v>503</v>
      </c>
      <c r="H108" s="350" t="s">
        <v>504</v>
      </c>
      <c r="I108" s="349" t="s">
        <v>31</v>
      </c>
      <c r="J108" s="349">
        <v>5</v>
      </c>
      <c r="K108" s="354">
        <v>100</v>
      </c>
      <c r="L108" s="350" t="s">
        <v>505</v>
      </c>
      <c r="M108" s="361"/>
      <c r="N108" s="361"/>
    </row>
    <row r="109" s="334" customFormat="1" ht="66" customHeight="1" spans="1:14">
      <c r="A109" s="335">
        <v>105</v>
      </c>
      <c r="B109" s="335" t="s">
        <v>506</v>
      </c>
      <c r="C109" s="335" t="s">
        <v>507</v>
      </c>
      <c r="D109" s="335" t="s">
        <v>35</v>
      </c>
      <c r="E109" s="335" t="s">
        <v>36</v>
      </c>
      <c r="F109" s="335" t="s">
        <v>29</v>
      </c>
      <c r="G109" s="335" t="s">
        <v>503</v>
      </c>
      <c r="H109" s="336" t="s">
        <v>508</v>
      </c>
      <c r="I109" s="335" t="s">
        <v>31</v>
      </c>
      <c r="J109" s="335">
        <v>2.1</v>
      </c>
      <c r="K109" s="353">
        <v>94.5</v>
      </c>
      <c r="L109" s="336" t="s">
        <v>509</v>
      </c>
      <c r="M109" s="345"/>
      <c r="N109" s="345"/>
    </row>
    <row r="110" s="334" customFormat="1" ht="75" customHeight="1" spans="1:14">
      <c r="A110" s="335">
        <v>106</v>
      </c>
      <c r="B110" s="335" t="s">
        <v>510</v>
      </c>
      <c r="C110" s="335" t="s">
        <v>511</v>
      </c>
      <c r="D110" s="335" t="s">
        <v>35</v>
      </c>
      <c r="E110" s="335" t="s">
        <v>120</v>
      </c>
      <c r="F110" s="335" t="s">
        <v>29</v>
      </c>
      <c r="G110" s="335" t="s">
        <v>503</v>
      </c>
      <c r="H110" s="336" t="s">
        <v>512</v>
      </c>
      <c r="I110" s="335" t="s">
        <v>123</v>
      </c>
      <c r="J110" s="335">
        <v>70</v>
      </c>
      <c r="K110" s="353">
        <v>18.9</v>
      </c>
      <c r="L110" s="336" t="s">
        <v>513</v>
      </c>
      <c r="M110" s="345"/>
      <c r="N110" s="345"/>
    </row>
    <row r="111" s="334" customFormat="1" ht="64" customHeight="1" spans="1:14">
      <c r="A111" s="335">
        <v>107</v>
      </c>
      <c r="B111" s="335" t="s">
        <v>514</v>
      </c>
      <c r="C111" s="335" t="s">
        <v>515</v>
      </c>
      <c r="D111" s="335" t="s">
        <v>19</v>
      </c>
      <c r="E111" s="335" t="s">
        <v>28</v>
      </c>
      <c r="F111" s="335" t="s">
        <v>29</v>
      </c>
      <c r="G111" s="335" t="s">
        <v>503</v>
      </c>
      <c r="H111" s="336" t="s">
        <v>516</v>
      </c>
      <c r="I111" s="335" t="s">
        <v>517</v>
      </c>
      <c r="J111" s="335">
        <v>3</v>
      </c>
      <c r="K111" s="353">
        <v>30</v>
      </c>
      <c r="L111" s="336" t="s">
        <v>518</v>
      </c>
      <c r="M111" s="345"/>
      <c r="N111" s="345"/>
    </row>
    <row r="112" s="334" customFormat="1" ht="113" customHeight="1" spans="1:14">
      <c r="A112" s="335">
        <v>108</v>
      </c>
      <c r="B112" s="335" t="s">
        <v>519</v>
      </c>
      <c r="C112" s="335" t="s">
        <v>520</v>
      </c>
      <c r="D112" s="335" t="s">
        <v>35</v>
      </c>
      <c r="E112" s="335" t="s">
        <v>36</v>
      </c>
      <c r="F112" s="335" t="s">
        <v>29</v>
      </c>
      <c r="G112" s="335" t="s">
        <v>521</v>
      </c>
      <c r="H112" s="336" t="s">
        <v>522</v>
      </c>
      <c r="I112" s="335" t="s">
        <v>31</v>
      </c>
      <c r="J112" s="335">
        <v>4</v>
      </c>
      <c r="K112" s="353">
        <v>200</v>
      </c>
      <c r="L112" s="336" t="s">
        <v>523</v>
      </c>
      <c r="M112" s="345"/>
      <c r="N112" s="345"/>
    </row>
    <row r="113" s="334" customFormat="1" ht="86" customHeight="1" spans="1:14">
      <c r="A113" s="335">
        <v>109</v>
      </c>
      <c r="B113" s="335" t="s">
        <v>524</v>
      </c>
      <c r="C113" s="335" t="s">
        <v>525</v>
      </c>
      <c r="D113" s="335" t="s">
        <v>19</v>
      </c>
      <c r="E113" s="335" t="s">
        <v>28</v>
      </c>
      <c r="F113" s="335" t="s">
        <v>29</v>
      </c>
      <c r="G113" s="335" t="s">
        <v>521</v>
      </c>
      <c r="H113" s="336" t="s">
        <v>526</v>
      </c>
      <c r="I113" s="335" t="s">
        <v>31</v>
      </c>
      <c r="J113" s="335">
        <v>4</v>
      </c>
      <c r="K113" s="353">
        <v>120</v>
      </c>
      <c r="L113" s="336" t="s">
        <v>527</v>
      </c>
      <c r="M113" s="345"/>
      <c r="N113" s="345"/>
    </row>
    <row r="114" s="334" customFormat="1" ht="62" customHeight="1" spans="1:14">
      <c r="A114" s="335">
        <v>110</v>
      </c>
      <c r="B114" s="335" t="s">
        <v>528</v>
      </c>
      <c r="C114" s="335" t="s">
        <v>529</v>
      </c>
      <c r="D114" s="335" t="s">
        <v>35</v>
      </c>
      <c r="E114" s="335" t="s">
        <v>176</v>
      </c>
      <c r="F114" s="335" t="s">
        <v>29</v>
      </c>
      <c r="G114" s="335" t="s">
        <v>521</v>
      </c>
      <c r="H114" s="336" t="s">
        <v>530</v>
      </c>
      <c r="I114" s="335" t="s">
        <v>31</v>
      </c>
      <c r="J114" s="335">
        <v>2</v>
      </c>
      <c r="K114" s="353">
        <v>310</v>
      </c>
      <c r="L114" s="336" t="s">
        <v>531</v>
      </c>
      <c r="M114" s="345"/>
      <c r="N114" s="345"/>
    </row>
    <row r="115" s="334" customFormat="1" ht="80" customHeight="1" spans="1:14">
      <c r="A115" s="335">
        <v>111</v>
      </c>
      <c r="B115" s="335" t="s">
        <v>532</v>
      </c>
      <c r="C115" s="335" t="s">
        <v>533</v>
      </c>
      <c r="D115" s="335" t="s">
        <v>35</v>
      </c>
      <c r="E115" s="335" t="s">
        <v>36</v>
      </c>
      <c r="F115" s="335" t="s">
        <v>534</v>
      </c>
      <c r="G115" s="335" t="s">
        <v>521</v>
      </c>
      <c r="H115" s="336" t="s">
        <v>535</v>
      </c>
      <c r="I115" s="335" t="s">
        <v>31</v>
      </c>
      <c r="J115" s="335">
        <v>2</v>
      </c>
      <c r="K115" s="353">
        <v>140</v>
      </c>
      <c r="L115" s="336" t="s">
        <v>536</v>
      </c>
      <c r="M115" s="345"/>
      <c r="N115" s="345"/>
    </row>
    <row r="116" s="334" customFormat="1" ht="73" customHeight="1" spans="1:14">
      <c r="A116" s="335">
        <v>112</v>
      </c>
      <c r="B116" s="335" t="s">
        <v>537</v>
      </c>
      <c r="C116" s="335" t="s">
        <v>538</v>
      </c>
      <c r="D116" s="335" t="s">
        <v>35</v>
      </c>
      <c r="E116" s="335" t="s">
        <v>120</v>
      </c>
      <c r="F116" s="335" t="s">
        <v>534</v>
      </c>
      <c r="G116" s="335" t="s">
        <v>521</v>
      </c>
      <c r="H116" s="336" t="s">
        <v>539</v>
      </c>
      <c r="I116" s="335" t="s">
        <v>123</v>
      </c>
      <c r="J116" s="335">
        <v>100</v>
      </c>
      <c r="K116" s="353">
        <v>33</v>
      </c>
      <c r="L116" s="336" t="s">
        <v>513</v>
      </c>
      <c r="M116" s="345"/>
      <c r="N116" s="345"/>
    </row>
    <row r="117" s="334" customFormat="1" ht="72" customHeight="1" spans="1:14">
      <c r="A117" s="335">
        <v>113</v>
      </c>
      <c r="B117" s="335" t="s">
        <v>540</v>
      </c>
      <c r="C117" s="335" t="s">
        <v>541</v>
      </c>
      <c r="D117" s="335" t="s">
        <v>35</v>
      </c>
      <c r="E117" s="335" t="s">
        <v>113</v>
      </c>
      <c r="F117" s="335" t="s">
        <v>29</v>
      </c>
      <c r="G117" s="335" t="s">
        <v>521</v>
      </c>
      <c r="H117" s="336" t="s">
        <v>542</v>
      </c>
      <c r="I117" s="335" t="s">
        <v>92</v>
      </c>
      <c r="J117" s="335">
        <v>125</v>
      </c>
      <c r="K117" s="353">
        <v>11.12</v>
      </c>
      <c r="L117" s="336" t="s">
        <v>543</v>
      </c>
      <c r="M117" s="345"/>
      <c r="N117" s="345"/>
    </row>
    <row r="118" s="334" customFormat="1" ht="110" customHeight="1" spans="1:14">
      <c r="A118" s="335">
        <v>114</v>
      </c>
      <c r="B118" s="335" t="s">
        <v>544</v>
      </c>
      <c r="C118" s="335" t="s">
        <v>545</v>
      </c>
      <c r="D118" s="335" t="s">
        <v>35</v>
      </c>
      <c r="E118" s="335" t="s">
        <v>120</v>
      </c>
      <c r="F118" s="335" t="s">
        <v>29</v>
      </c>
      <c r="G118" s="335" t="s">
        <v>546</v>
      </c>
      <c r="H118" s="336" t="s">
        <v>547</v>
      </c>
      <c r="I118" s="335" t="s">
        <v>123</v>
      </c>
      <c r="J118" s="335">
        <v>100</v>
      </c>
      <c r="K118" s="353">
        <v>29.43</v>
      </c>
      <c r="L118" s="336" t="s">
        <v>548</v>
      </c>
      <c r="M118" s="345"/>
      <c r="N118" s="345"/>
    </row>
    <row r="119" s="334" customFormat="1" ht="73" customHeight="1" spans="1:14">
      <c r="A119" s="335">
        <v>115</v>
      </c>
      <c r="B119" s="335" t="s">
        <v>549</v>
      </c>
      <c r="C119" s="335" t="s">
        <v>550</v>
      </c>
      <c r="D119" s="335" t="s">
        <v>35</v>
      </c>
      <c r="E119" s="335" t="s">
        <v>375</v>
      </c>
      <c r="F119" s="335" t="s">
        <v>29</v>
      </c>
      <c r="G119" s="335" t="s">
        <v>546</v>
      </c>
      <c r="H119" s="336" t="s">
        <v>551</v>
      </c>
      <c r="I119" s="335" t="s">
        <v>116</v>
      </c>
      <c r="J119" s="335">
        <v>1</v>
      </c>
      <c r="K119" s="353">
        <v>30</v>
      </c>
      <c r="L119" s="336" t="s">
        <v>552</v>
      </c>
      <c r="M119" s="345"/>
      <c r="N119" s="345"/>
    </row>
    <row r="120" s="334" customFormat="1" ht="70" customHeight="1" spans="1:14">
      <c r="A120" s="335">
        <v>116</v>
      </c>
      <c r="B120" s="335" t="s">
        <v>553</v>
      </c>
      <c r="C120" s="335" t="s">
        <v>554</v>
      </c>
      <c r="D120" s="335" t="s">
        <v>35</v>
      </c>
      <c r="E120" s="335" t="s">
        <v>36</v>
      </c>
      <c r="F120" s="335" t="s">
        <v>29</v>
      </c>
      <c r="G120" s="335" t="s">
        <v>546</v>
      </c>
      <c r="H120" s="336" t="s">
        <v>555</v>
      </c>
      <c r="I120" s="335" t="s">
        <v>198</v>
      </c>
      <c r="J120" s="335">
        <v>210</v>
      </c>
      <c r="K120" s="353">
        <v>12.6</v>
      </c>
      <c r="L120" s="336" t="s">
        <v>556</v>
      </c>
      <c r="M120" s="345"/>
      <c r="N120" s="345"/>
    </row>
    <row r="121" s="334" customFormat="1" ht="90" customHeight="1" spans="1:14">
      <c r="A121" s="335">
        <v>117</v>
      </c>
      <c r="B121" s="335" t="s">
        <v>557</v>
      </c>
      <c r="C121" s="335" t="s">
        <v>558</v>
      </c>
      <c r="D121" s="335" t="s">
        <v>35</v>
      </c>
      <c r="E121" s="335" t="s">
        <v>113</v>
      </c>
      <c r="F121" s="335" t="s">
        <v>29</v>
      </c>
      <c r="G121" s="335" t="s">
        <v>546</v>
      </c>
      <c r="H121" s="336" t="s">
        <v>559</v>
      </c>
      <c r="I121" s="335" t="s">
        <v>92</v>
      </c>
      <c r="J121" s="335">
        <v>120</v>
      </c>
      <c r="K121" s="353">
        <v>11.04</v>
      </c>
      <c r="L121" s="336" t="s">
        <v>560</v>
      </c>
      <c r="M121" s="345"/>
      <c r="N121" s="345"/>
    </row>
    <row r="122" s="334" customFormat="1" ht="73" customHeight="1" spans="1:14">
      <c r="A122" s="335">
        <v>118</v>
      </c>
      <c r="B122" s="335" t="s">
        <v>561</v>
      </c>
      <c r="C122" s="335" t="s">
        <v>562</v>
      </c>
      <c r="D122" s="335" t="s">
        <v>19</v>
      </c>
      <c r="E122" s="335" t="s">
        <v>89</v>
      </c>
      <c r="F122" s="335" t="s">
        <v>29</v>
      </c>
      <c r="G122" s="335" t="s">
        <v>546</v>
      </c>
      <c r="H122" s="336" t="s">
        <v>563</v>
      </c>
      <c r="I122" s="335" t="s">
        <v>31</v>
      </c>
      <c r="J122" s="335">
        <v>4.2</v>
      </c>
      <c r="K122" s="353">
        <v>84</v>
      </c>
      <c r="L122" s="336" t="s">
        <v>564</v>
      </c>
      <c r="M122" s="345"/>
      <c r="N122" s="345"/>
    </row>
    <row r="123" s="334" customFormat="1" ht="69" customHeight="1" spans="1:14">
      <c r="A123" s="335">
        <v>119</v>
      </c>
      <c r="B123" s="335" t="s">
        <v>565</v>
      </c>
      <c r="C123" s="335" t="s">
        <v>566</v>
      </c>
      <c r="D123" s="335" t="s">
        <v>19</v>
      </c>
      <c r="E123" s="335" t="s">
        <v>89</v>
      </c>
      <c r="F123" s="335" t="s">
        <v>29</v>
      </c>
      <c r="G123" s="335" t="s">
        <v>546</v>
      </c>
      <c r="H123" s="336" t="s">
        <v>567</v>
      </c>
      <c r="I123" s="335" t="s">
        <v>517</v>
      </c>
      <c r="J123" s="335">
        <v>10</v>
      </c>
      <c r="K123" s="353">
        <v>38</v>
      </c>
      <c r="L123" s="336" t="s">
        <v>568</v>
      </c>
      <c r="M123" s="345"/>
      <c r="N123" s="345"/>
    </row>
    <row r="124" s="334" customFormat="1" ht="56" customHeight="1" spans="1:14">
      <c r="A124" s="335">
        <v>120</v>
      </c>
      <c r="B124" s="335" t="s">
        <v>569</v>
      </c>
      <c r="C124" s="335" t="s">
        <v>554</v>
      </c>
      <c r="D124" s="335" t="s">
        <v>35</v>
      </c>
      <c r="E124" s="335" t="s">
        <v>36</v>
      </c>
      <c r="F124" s="335" t="s">
        <v>21</v>
      </c>
      <c r="G124" s="335" t="s">
        <v>546</v>
      </c>
      <c r="H124" s="336" t="s">
        <v>570</v>
      </c>
      <c r="I124" s="335" t="s">
        <v>198</v>
      </c>
      <c r="J124" s="335">
        <v>200</v>
      </c>
      <c r="K124" s="353">
        <v>12</v>
      </c>
      <c r="L124" s="336" t="s">
        <v>571</v>
      </c>
      <c r="M124" s="345"/>
      <c r="N124" s="345"/>
    </row>
    <row r="125" s="334" customFormat="1" ht="75" customHeight="1" spans="1:14">
      <c r="A125" s="335">
        <v>121</v>
      </c>
      <c r="B125" s="335" t="s">
        <v>572</v>
      </c>
      <c r="C125" s="335" t="s">
        <v>573</v>
      </c>
      <c r="D125" s="335" t="s">
        <v>35</v>
      </c>
      <c r="E125" s="335" t="s">
        <v>36</v>
      </c>
      <c r="F125" s="335" t="s">
        <v>21</v>
      </c>
      <c r="G125" s="335" t="s">
        <v>546</v>
      </c>
      <c r="H125" s="336" t="s">
        <v>574</v>
      </c>
      <c r="I125" s="335" t="s">
        <v>31</v>
      </c>
      <c r="J125" s="335">
        <v>2.2</v>
      </c>
      <c r="K125" s="353">
        <v>44</v>
      </c>
      <c r="L125" s="336" t="s">
        <v>575</v>
      </c>
      <c r="M125" s="345"/>
      <c r="N125" s="345"/>
    </row>
    <row r="126" s="334" customFormat="1" ht="58" customHeight="1" spans="1:14">
      <c r="A126" s="335">
        <v>122</v>
      </c>
      <c r="B126" s="335" t="s">
        <v>576</v>
      </c>
      <c r="C126" s="335" t="s">
        <v>577</v>
      </c>
      <c r="D126" s="335" t="s">
        <v>35</v>
      </c>
      <c r="E126" s="335" t="s">
        <v>375</v>
      </c>
      <c r="F126" s="335" t="s">
        <v>29</v>
      </c>
      <c r="G126" s="335" t="s">
        <v>578</v>
      </c>
      <c r="H126" s="336" t="s">
        <v>579</v>
      </c>
      <c r="I126" s="335" t="s">
        <v>31</v>
      </c>
      <c r="J126" s="335">
        <v>3.2</v>
      </c>
      <c r="K126" s="353">
        <v>64</v>
      </c>
      <c r="L126" s="336" t="s">
        <v>580</v>
      </c>
      <c r="M126" s="345"/>
      <c r="N126" s="345"/>
    </row>
    <row r="127" s="334" customFormat="1" ht="60" customHeight="1" spans="1:14">
      <c r="A127" s="335">
        <v>123</v>
      </c>
      <c r="B127" s="335" t="s">
        <v>581</v>
      </c>
      <c r="C127" s="335" t="s">
        <v>582</v>
      </c>
      <c r="D127" s="335" t="s">
        <v>19</v>
      </c>
      <c r="E127" s="335" t="s">
        <v>89</v>
      </c>
      <c r="F127" s="335" t="s">
        <v>29</v>
      </c>
      <c r="G127" s="335" t="s">
        <v>578</v>
      </c>
      <c r="H127" s="336" t="s">
        <v>583</v>
      </c>
      <c r="I127" s="335" t="s">
        <v>517</v>
      </c>
      <c r="J127" s="335">
        <v>15</v>
      </c>
      <c r="K127" s="353">
        <v>45</v>
      </c>
      <c r="L127" s="336" t="s">
        <v>584</v>
      </c>
      <c r="M127" s="345"/>
      <c r="N127" s="345"/>
    </row>
    <row r="128" s="334" customFormat="1" ht="61" customHeight="1" spans="1:14">
      <c r="A128" s="335">
        <v>124</v>
      </c>
      <c r="B128" s="335" t="s">
        <v>585</v>
      </c>
      <c r="C128" s="335" t="s">
        <v>586</v>
      </c>
      <c r="D128" s="335" t="s">
        <v>35</v>
      </c>
      <c r="E128" s="335" t="s">
        <v>120</v>
      </c>
      <c r="F128" s="335" t="s">
        <v>29</v>
      </c>
      <c r="G128" s="335" t="s">
        <v>578</v>
      </c>
      <c r="H128" s="336" t="s">
        <v>587</v>
      </c>
      <c r="I128" s="335" t="s">
        <v>123</v>
      </c>
      <c r="J128" s="335">
        <v>128</v>
      </c>
      <c r="K128" s="353">
        <v>34.56</v>
      </c>
      <c r="L128" s="336" t="s">
        <v>588</v>
      </c>
      <c r="M128" s="345"/>
      <c r="N128" s="345"/>
    </row>
    <row r="129" s="334" customFormat="1" ht="92" customHeight="1" spans="1:14">
      <c r="A129" s="335">
        <v>125</v>
      </c>
      <c r="B129" s="335" t="s">
        <v>589</v>
      </c>
      <c r="C129" s="335" t="s">
        <v>590</v>
      </c>
      <c r="D129" s="335" t="s">
        <v>35</v>
      </c>
      <c r="E129" s="335" t="s">
        <v>113</v>
      </c>
      <c r="F129" s="335" t="s">
        <v>29</v>
      </c>
      <c r="G129" s="335" t="s">
        <v>578</v>
      </c>
      <c r="H129" s="336" t="s">
        <v>591</v>
      </c>
      <c r="I129" s="335" t="s">
        <v>92</v>
      </c>
      <c r="J129" s="335">
        <v>196</v>
      </c>
      <c r="K129" s="353">
        <v>18.032</v>
      </c>
      <c r="L129" s="336" t="s">
        <v>592</v>
      </c>
      <c r="M129" s="345"/>
      <c r="N129" s="345"/>
    </row>
    <row r="130" s="334" customFormat="1" ht="70" customHeight="1" spans="1:14">
      <c r="A130" s="335">
        <v>126</v>
      </c>
      <c r="B130" s="335" t="s">
        <v>593</v>
      </c>
      <c r="C130" s="335" t="s">
        <v>594</v>
      </c>
      <c r="D130" s="335" t="s">
        <v>35</v>
      </c>
      <c r="E130" s="335" t="s">
        <v>120</v>
      </c>
      <c r="F130" s="335" t="s">
        <v>29</v>
      </c>
      <c r="G130" s="335" t="s">
        <v>595</v>
      </c>
      <c r="H130" s="336" t="s">
        <v>596</v>
      </c>
      <c r="I130" s="335" t="s">
        <v>123</v>
      </c>
      <c r="J130" s="335">
        <v>30</v>
      </c>
      <c r="K130" s="353">
        <v>8.1</v>
      </c>
      <c r="L130" s="336" t="s">
        <v>513</v>
      </c>
      <c r="M130" s="345"/>
      <c r="N130" s="345"/>
    </row>
    <row r="131" s="334" customFormat="1" ht="84" customHeight="1" spans="1:14">
      <c r="A131" s="335">
        <v>127</v>
      </c>
      <c r="B131" s="335" t="s">
        <v>597</v>
      </c>
      <c r="C131" s="335" t="s">
        <v>598</v>
      </c>
      <c r="D131" s="335" t="s">
        <v>35</v>
      </c>
      <c r="E131" s="335" t="s">
        <v>36</v>
      </c>
      <c r="F131" s="335" t="s">
        <v>29</v>
      </c>
      <c r="G131" s="335" t="s">
        <v>595</v>
      </c>
      <c r="H131" s="336" t="s">
        <v>599</v>
      </c>
      <c r="I131" s="335" t="s">
        <v>31</v>
      </c>
      <c r="J131" s="335">
        <v>1.25</v>
      </c>
      <c r="K131" s="353">
        <v>56.25</v>
      </c>
      <c r="L131" s="336" t="s">
        <v>600</v>
      </c>
      <c r="M131" s="345"/>
      <c r="N131" s="345"/>
    </row>
    <row r="132" s="334" customFormat="1" ht="80" customHeight="1" spans="1:14">
      <c r="A132" s="335">
        <v>128</v>
      </c>
      <c r="B132" s="335" t="s">
        <v>601</v>
      </c>
      <c r="C132" s="335" t="s">
        <v>598</v>
      </c>
      <c r="D132" s="335" t="s">
        <v>35</v>
      </c>
      <c r="E132" s="335" t="s">
        <v>36</v>
      </c>
      <c r="F132" s="335" t="s">
        <v>29</v>
      </c>
      <c r="G132" s="335" t="s">
        <v>595</v>
      </c>
      <c r="H132" s="336" t="s">
        <v>602</v>
      </c>
      <c r="I132" s="335" t="s">
        <v>31</v>
      </c>
      <c r="J132" s="335">
        <v>3</v>
      </c>
      <c r="K132" s="353">
        <v>90</v>
      </c>
      <c r="L132" s="336" t="s">
        <v>600</v>
      </c>
      <c r="M132" s="345"/>
      <c r="N132" s="345"/>
    </row>
    <row r="133" s="334" customFormat="1" ht="107" customHeight="1" spans="1:14">
      <c r="A133" s="335">
        <v>129</v>
      </c>
      <c r="B133" s="335" t="s">
        <v>603</v>
      </c>
      <c r="C133" s="335" t="s">
        <v>604</v>
      </c>
      <c r="D133" s="335" t="s">
        <v>19</v>
      </c>
      <c r="E133" s="335" t="s">
        <v>28</v>
      </c>
      <c r="F133" s="335" t="s">
        <v>29</v>
      </c>
      <c r="G133" s="335" t="s">
        <v>595</v>
      </c>
      <c r="H133" s="336" t="s">
        <v>605</v>
      </c>
      <c r="I133" s="335" t="s">
        <v>31</v>
      </c>
      <c r="J133" s="335">
        <v>1.4</v>
      </c>
      <c r="K133" s="353">
        <v>42</v>
      </c>
      <c r="L133" s="336" t="s">
        <v>606</v>
      </c>
      <c r="M133" s="345"/>
      <c r="N133" s="345"/>
    </row>
    <row r="134" s="334" customFormat="1" ht="62" customHeight="1" spans="1:14">
      <c r="A134" s="335">
        <v>130</v>
      </c>
      <c r="B134" s="335" t="s">
        <v>607</v>
      </c>
      <c r="C134" s="335" t="s">
        <v>608</v>
      </c>
      <c r="D134" s="335" t="s">
        <v>35</v>
      </c>
      <c r="E134" s="335" t="s">
        <v>120</v>
      </c>
      <c r="F134" s="335" t="s">
        <v>29</v>
      </c>
      <c r="G134" s="335" t="s">
        <v>609</v>
      </c>
      <c r="H134" s="336" t="s">
        <v>610</v>
      </c>
      <c r="I134" s="335" t="s">
        <v>92</v>
      </c>
      <c r="J134" s="335">
        <v>140</v>
      </c>
      <c r="K134" s="353">
        <v>37.8</v>
      </c>
      <c r="L134" s="336" t="s">
        <v>588</v>
      </c>
      <c r="M134" s="345"/>
      <c r="N134" s="345"/>
    </row>
    <row r="135" s="334" customFormat="1" ht="36" spans="1:14">
      <c r="A135" s="335">
        <v>131</v>
      </c>
      <c r="B135" s="335" t="s">
        <v>611</v>
      </c>
      <c r="C135" s="335" t="s">
        <v>612</v>
      </c>
      <c r="D135" s="335" t="s">
        <v>19</v>
      </c>
      <c r="E135" s="335" t="s">
        <v>28</v>
      </c>
      <c r="F135" s="335" t="s">
        <v>29</v>
      </c>
      <c r="G135" s="335" t="s">
        <v>609</v>
      </c>
      <c r="H135" s="336" t="s">
        <v>613</v>
      </c>
      <c r="I135" s="335" t="s">
        <v>133</v>
      </c>
      <c r="J135" s="335">
        <v>2190</v>
      </c>
      <c r="K135" s="353">
        <v>85.7</v>
      </c>
      <c r="L135" s="336" t="s">
        <v>614</v>
      </c>
      <c r="M135" s="345"/>
      <c r="N135" s="345"/>
    </row>
    <row r="136" s="334" customFormat="1" ht="86" customHeight="1" spans="1:14">
      <c r="A136" s="335">
        <v>132</v>
      </c>
      <c r="B136" s="335" t="s">
        <v>615</v>
      </c>
      <c r="C136" s="335" t="s">
        <v>616</v>
      </c>
      <c r="D136" s="335" t="s">
        <v>19</v>
      </c>
      <c r="E136" s="335" t="s">
        <v>617</v>
      </c>
      <c r="F136" s="335" t="s">
        <v>29</v>
      </c>
      <c r="G136" s="335" t="s">
        <v>206</v>
      </c>
      <c r="H136" s="335" t="s">
        <v>618</v>
      </c>
      <c r="I136" s="335" t="s">
        <v>133</v>
      </c>
      <c r="J136" s="335">
        <v>2688.01</v>
      </c>
      <c r="K136" s="353">
        <v>18.81607</v>
      </c>
      <c r="L136" s="336" t="s">
        <v>619</v>
      </c>
      <c r="M136" s="345"/>
      <c r="N136" s="345"/>
    </row>
    <row r="137" s="334" customFormat="1" ht="151" customHeight="1" spans="1:14">
      <c r="A137" s="335">
        <v>133</v>
      </c>
      <c r="B137" s="335" t="s">
        <v>620</v>
      </c>
      <c r="C137" s="335" t="s">
        <v>621</v>
      </c>
      <c r="D137" s="335" t="s">
        <v>19</v>
      </c>
      <c r="E137" s="335" t="s">
        <v>617</v>
      </c>
      <c r="F137" s="335" t="s">
        <v>29</v>
      </c>
      <c r="G137" s="335" t="s">
        <v>206</v>
      </c>
      <c r="H137" s="335" t="s">
        <v>622</v>
      </c>
      <c r="I137" s="335" t="s">
        <v>133</v>
      </c>
      <c r="J137" s="335">
        <v>3000</v>
      </c>
      <c r="K137" s="353">
        <v>11.6</v>
      </c>
      <c r="L137" s="336" t="s">
        <v>623</v>
      </c>
      <c r="M137" s="345"/>
      <c r="N137" s="345"/>
    </row>
    <row r="138" s="334" customFormat="1" ht="68" customHeight="1" spans="1:14">
      <c r="A138" s="335">
        <v>134</v>
      </c>
      <c r="B138" s="335" t="s">
        <v>624</v>
      </c>
      <c r="C138" s="335" t="s">
        <v>625</v>
      </c>
      <c r="D138" s="335" t="s">
        <v>35</v>
      </c>
      <c r="E138" s="335" t="s">
        <v>176</v>
      </c>
      <c r="F138" s="335" t="s">
        <v>29</v>
      </c>
      <c r="G138" s="335" t="s">
        <v>626</v>
      </c>
      <c r="H138" s="337" t="s">
        <v>627</v>
      </c>
      <c r="I138" s="335" t="s">
        <v>31</v>
      </c>
      <c r="J138" s="335">
        <v>5.5</v>
      </c>
      <c r="K138" s="353">
        <v>570</v>
      </c>
      <c r="L138" s="336" t="s">
        <v>628</v>
      </c>
      <c r="M138" s="345"/>
      <c r="N138" s="345"/>
    </row>
    <row r="139" s="334" customFormat="1" ht="69" customHeight="1" spans="1:14">
      <c r="A139" s="335">
        <v>135</v>
      </c>
      <c r="B139" s="335" t="s">
        <v>629</v>
      </c>
      <c r="C139" s="335" t="s">
        <v>630</v>
      </c>
      <c r="D139" s="335" t="s">
        <v>35</v>
      </c>
      <c r="E139" s="335" t="s">
        <v>631</v>
      </c>
      <c r="F139" s="335" t="s">
        <v>29</v>
      </c>
      <c r="G139" s="335" t="s">
        <v>521</v>
      </c>
      <c r="H139" s="337" t="s">
        <v>632</v>
      </c>
      <c r="I139" s="335" t="s">
        <v>31</v>
      </c>
      <c r="J139" s="335">
        <v>2.15</v>
      </c>
      <c r="K139" s="353">
        <v>322.5</v>
      </c>
      <c r="L139" s="336" t="s">
        <v>633</v>
      </c>
      <c r="M139" s="345"/>
      <c r="N139" s="345"/>
    </row>
    <row r="140" s="334" customFormat="1" ht="59" customHeight="1" spans="1:14">
      <c r="A140" s="335">
        <v>136</v>
      </c>
      <c r="B140" s="335" t="s">
        <v>634</v>
      </c>
      <c r="C140" s="335" t="s">
        <v>635</v>
      </c>
      <c r="D140" s="335" t="s">
        <v>19</v>
      </c>
      <c r="E140" s="335" t="s">
        <v>20</v>
      </c>
      <c r="F140" s="337" t="s">
        <v>29</v>
      </c>
      <c r="G140" s="335" t="s">
        <v>609</v>
      </c>
      <c r="H140" s="337" t="s">
        <v>636</v>
      </c>
      <c r="I140" s="335" t="s">
        <v>92</v>
      </c>
      <c r="J140" s="335">
        <v>520</v>
      </c>
      <c r="K140" s="353">
        <v>3.28</v>
      </c>
      <c r="L140" s="336" t="s">
        <v>637</v>
      </c>
      <c r="M140" s="345"/>
      <c r="N140" s="345"/>
    </row>
    <row r="141" s="334" customFormat="1" ht="76" customHeight="1" spans="1:14">
      <c r="A141" s="335">
        <v>137</v>
      </c>
      <c r="B141" s="335" t="s">
        <v>638</v>
      </c>
      <c r="C141" s="335" t="s">
        <v>639</v>
      </c>
      <c r="D141" s="335" t="s">
        <v>19</v>
      </c>
      <c r="E141" s="335" t="s">
        <v>20</v>
      </c>
      <c r="F141" s="337" t="s">
        <v>29</v>
      </c>
      <c r="G141" s="335" t="s">
        <v>640</v>
      </c>
      <c r="H141" s="337" t="s">
        <v>641</v>
      </c>
      <c r="I141" s="335" t="s">
        <v>133</v>
      </c>
      <c r="J141" s="335">
        <v>927.2</v>
      </c>
      <c r="K141" s="353">
        <v>92.72</v>
      </c>
      <c r="L141" s="336" t="s">
        <v>642</v>
      </c>
      <c r="M141" s="345"/>
      <c r="N141" s="345"/>
    </row>
    <row r="142" s="334" customFormat="1" ht="36" spans="1:14">
      <c r="A142" s="335">
        <v>138</v>
      </c>
      <c r="B142" s="335" t="s">
        <v>643</v>
      </c>
      <c r="C142" s="335" t="s">
        <v>644</v>
      </c>
      <c r="D142" s="335" t="s">
        <v>35</v>
      </c>
      <c r="E142" s="335" t="s">
        <v>645</v>
      </c>
      <c r="F142" s="337" t="s">
        <v>29</v>
      </c>
      <c r="G142" s="335" t="s">
        <v>646</v>
      </c>
      <c r="H142" s="337" t="s">
        <v>647</v>
      </c>
      <c r="I142" s="335" t="s">
        <v>198</v>
      </c>
      <c r="J142" s="335">
        <v>218</v>
      </c>
      <c r="K142" s="353">
        <v>13</v>
      </c>
      <c r="L142" s="336" t="s">
        <v>648</v>
      </c>
      <c r="M142" s="345"/>
      <c r="N142" s="345"/>
    </row>
    <row r="143" s="334" customFormat="1" ht="65" customHeight="1" spans="1:14">
      <c r="A143" s="335">
        <v>139</v>
      </c>
      <c r="B143" s="335" t="s">
        <v>649</v>
      </c>
      <c r="C143" s="335" t="s">
        <v>650</v>
      </c>
      <c r="D143" s="335" t="s">
        <v>19</v>
      </c>
      <c r="E143" s="335" t="s">
        <v>20</v>
      </c>
      <c r="F143" s="335" t="s">
        <v>29</v>
      </c>
      <c r="G143" s="335" t="s">
        <v>206</v>
      </c>
      <c r="H143" s="336" t="s">
        <v>651</v>
      </c>
      <c r="I143" s="335" t="s">
        <v>133</v>
      </c>
      <c r="J143" s="335">
        <v>341.1</v>
      </c>
      <c r="K143" s="353">
        <v>28.18</v>
      </c>
      <c r="L143" s="336" t="s">
        <v>652</v>
      </c>
      <c r="M143" s="345"/>
      <c r="N143" s="345"/>
    </row>
    <row r="144" s="334" customFormat="1" ht="81" customHeight="1" spans="1:14">
      <c r="A144" s="335">
        <v>140</v>
      </c>
      <c r="B144" s="335" t="s">
        <v>653</v>
      </c>
      <c r="C144" s="335" t="s">
        <v>654</v>
      </c>
      <c r="D144" s="335" t="s">
        <v>19</v>
      </c>
      <c r="E144" s="335" t="s">
        <v>20</v>
      </c>
      <c r="F144" s="335" t="s">
        <v>29</v>
      </c>
      <c r="G144" s="335" t="s">
        <v>206</v>
      </c>
      <c r="H144" s="336" t="s">
        <v>655</v>
      </c>
      <c r="I144" s="335" t="s">
        <v>133</v>
      </c>
      <c r="J144" s="335">
        <v>10000</v>
      </c>
      <c r="K144" s="353">
        <v>45</v>
      </c>
      <c r="L144" s="336" t="s">
        <v>656</v>
      </c>
      <c r="M144" s="345"/>
      <c r="N144" s="345"/>
    </row>
    <row r="145" s="334" customFormat="1" ht="56" customHeight="1" spans="1:14">
      <c r="A145" s="335">
        <v>141</v>
      </c>
      <c r="B145" s="335" t="s">
        <v>657</v>
      </c>
      <c r="C145" s="335" t="s">
        <v>658</v>
      </c>
      <c r="D145" s="335" t="s">
        <v>19</v>
      </c>
      <c r="E145" s="335" t="s">
        <v>20</v>
      </c>
      <c r="F145" s="335" t="s">
        <v>29</v>
      </c>
      <c r="G145" s="335" t="s">
        <v>206</v>
      </c>
      <c r="H145" s="336" t="s">
        <v>659</v>
      </c>
      <c r="I145" s="335" t="s">
        <v>133</v>
      </c>
      <c r="J145" s="335">
        <v>20000</v>
      </c>
      <c r="K145" s="353">
        <v>135</v>
      </c>
      <c r="L145" s="336" t="s">
        <v>660</v>
      </c>
      <c r="M145" s="345"/>
      <c r="N145" s="345"/>
    </row>
    <row r="146" s="334" customFormat="1" ht="72" customHeight="1" spans="1:14">
      <c r="A146" s="335">
        <v>142</v>
      </c>
      <c r="B146" s="335" t="s">
        <v>661</v>
      </c>
      <c r="C146" s="335" t="s">
        <v>662</v>
      </c>
      <c r="D146" s="335" t="s">
        <v>19</v>
      </c>
      <c r="E146" s="335" t="s">
        <v>20</v>
      </c>
      <c r="F146" s="335" t="s">
        <v>29</v>
      </c>
      <c r="G146" s="335" t="s">
        <v>206</v>
      </c>
      <c r="H146" s="336" t="s">
        <v>663</v>
      </c>
      <c r="I146" s="335" t="s">
        <v>133</v>
      </c>
      <c r="J146" s="335">
        <v>5000</v>
      </c>
      <c r="K146" s="353">
        <v>17.5</v>
      </c>
      <c r="L146" s="336" t="s">
        <v>664</v>
      </c>
      <c r="M146" s="345"/>
      <c r="N146" s="345"/>
    </row>
    <row r="147" s="334" customFormat="1" ht="24" spans="1:14">
      <c r="A147" s="335">
        <v>143</v>
      </c>
      <c r="B147" s="335" t="s">
        <v>665</v>
      </c>
      <c r="C147" s="335" t="s">
        <v>666</v>
      </c>
      <c r="D147" s="335" t="s">
        <v>106</v>
      </c>
      <c r="E147" s="335" t="s">
        <v>107</v>
      </c>
      <c r="F147" s="335" t="s">
        <v>29</v>
      </c>
      <c r="G147" s="335" t="s">
        <v>206</v>
      </c>
      <c r="H147" s="336" t="s">
        <v>667</v>
      </c>
      <c r="I147" s="335" t="s">
        <v>668</v>
      </c>
      <c r="J147" s="335">
        <v>25</v>
      </c>
      <c r="K147" s="353">
        <v>46.2</v>
      </c>
      <c r="L147" s="336" t="s">
        <v>669</v>
      </c>
      <c r="M147" s="345"/>
      <c r="N147" s="345"/>
    </row>
    <row r="148" s="334" customFormat="1" ht="92" customHeight="1" spans="1:14">
      <c r="A148" s="335">
        <v>144</v>
      </c>
      <c r="B148" s="335" t="s">
        <v>670</v>
      </c>
      <c r="C148" s="335" t="s">
        <v>671</v>
      </c>
      <c r="D148" s="335" t="s">
        <v>35</v>
      </c>
      <c r="E148" s="335" t="s">
        <v>36</v>
      </c>
      <c r="F148" s="335" t="s">
        <v>21</v>
      </c>
      <c r="G148" s="335" t="s">
        <v>672</v>
      </c>
      <c r="H148" s="336" t="s">
        <v>673</v>
      </c>
      <c r="I148" s="335" t="s">
        <v>31</v>
      </c>
      <c r="J148" s="335">
        <v>5</v>
      </c>
      <c r="K148" s="353">
        <v>100</v>
      </c>
      <c r="L148" s="336" t="s">
        <v>674</v>
      </c>
      <c r="M148" s="345"/>
      <c r="N148" s="345"/>
    </row>
    <row r="149" s="334" customFormat="1" ht="92" customHeight="1" spans="1:14">
      <c r="A149" s="335">
        <v>145</v>
      </c>
      <c r="B149" s="335" t="s">
        <v>675</v>
      </c>
      <c r="C149" s="335" t="s">
        <v>676</v>
      </c>
      <c r="D149" s="335" t="s">
        <v>19</v>
      </c>
      <c r="E149" s="335" t="s">
        <v>28</v>
      </c>
      <c r="F149" s="335" t="s">
        <v>534</v>
      </c>
      <c r="G149" s="335" t="s">
        <v>677</v>
      </c>
      <c r="H149" s="336" t="s">
        <v>678</v>
      </c>
      <c r="I149" s="335" t="s">
        <v>31</v>
      </c>
      <c r="J149" s="335">
        <v>3.4</v>
      </c>
      <c r="K149" s="353">
        <v>146</v>
      </c>
      <c r="L149" s="336" t="s">
        <v>679</v>
      </c>
      <c r="M149" s="345"/>
      <c r="N149" s="345"/>
    </row>
    <row r="150" s="334" customFormat="1" ht="66" customHeight="1" spans="1:14">
      <c r="A150" s="335">
        <v>146</v>
      </c>
      <c r="B150" s="335" t="s">
        <v>680</v>
      </c>
      <c r="C150" s="335" t="s">
        <v>681</v>
      </c>
      <c r="D150" s="335" t="s">
        <v>35</v>
      </c>
      <c r="E150" s="335" t="s">
        <v>375</v>
      </c>
      <c r="F150" s="335" t="s">
        <v>29</v>
      </c>
      <c r="G150" s="335" t="s">
        <v>677</v>
      </c>
      <c r="H150" s="336" t="s">
        <v>682</v>
      </c>
      <c r="I150" s="335" t="s">
        <v>116</v>
      </c>
      <c r="J150" s="335">
        <v>1</v>
      </c>
      <c r="K150" s="353">
        <v>30</v>
      </c>
      <c r="L150" s="336" t="s">
        <v>683</v>
      </c>
      <c r="M150" s="345"/>
      <c r="N150" s="345"/>
    </row>
    <row r="151" s="334" customFormat="1" ht="90" customHeight="1" spans="1:14">
      <c r="A151" s="335">
        <v>147</v>
      </c>
      <c r="B151" s="335" t="s">
        <v>684</v>
      </c>
      <c r="C151" s="335" t="s">
        <v>685</v>
      </c>
      <c r="D151" s="335" t="s">
        <v>35</v>
      </c>
      <c r="E151" s="335" t="s">
        <v>36</v>
      </c>
      <c r="F151" s="335" t="s">
        <v>21</v>
      </c>
      <c r="G151" s="335" t="s">
        <v>677</v>
      </c>
      <c r="H151" s="336" t="s">
        <v>686</v>
      </c>
      <c r="I151" s="335" t="s">
        <v>31</v>
      </c>
      <c r="J151" s="335">
        <v>1.82</v>
      </c>
      <c r="K151" s="353">
        <v>127.4</v>
      </c>
      <c r="L151" s="336" t="s">
        <v>687</v>
      </c>
      <c r="M151" s="345"/>
      <c r="N151" s="345"/>
    </row>
    <row r="152" s="334" customFormat="1" ht="36" spans="1:14">
      <c r="A152" s="335">
        <v>148</v>
      </c>
      <c r="B152" s="335" t="s">
        <v>688</v>
      </c>
      <c r="C152" s="335" t="s">
        <v>689</v>
      </c>
      <c r="D152" s="335" t="s">
        <v>35</v>
      </c>
      <c r="E152" s="335" t="s">
        <v>36</v>
      </c>
      <c r="F152" s="335" t="s">
        <v>21</v>
      </c>
      <c r="G152" s="335" t="s">
        <v>677</v>
      </c>
      <c r="H152" s="336" t="s">
        <v>690</v>
      </c>
      <c r="I152" s="335" t="s">
        <v>31</v>
      </c>
      <c r="J152" s="335">
        <v>1.5</v>
      </c>
      <c r="K152" s="353">
        <v>85.5</v>
      </c>
      <c r="L152" s="336" t="s">
        <v>691</v>
      </c>
      <c r="M152" s="345"/>
      <c r="N152" s="345"/>
    </row>
    <row r="153" s="334" customFormat="1" ht="48" spans="1:14">
      <c r="A153" s="335">
        <v>149</v>
      </c>
      <c r="B153" s="335" t="s">
        <v>692</v>
      </c>
      <c r="C153" s="359" t="s">
        <v>693</v>
      </c>
      <c r="D153" s="362" t="s">
        <v>35</v>
      </c>
      <c r="E153" s="362" t="s">
        <v>694</v>
      </c>
      <c r="F153" s="335" t="s">
        <v>21</v>
      </c>
      <c r="G153" s="335" t="s">
        <v>695</v>
      </c>
      <c r="H153" s="359" t="s">
        <v>696</v>
      </c>
      <c r="I153" s="335" t="s">
        <v>31</v>
      </c>
      <c r="J153" s="335">
        <v>1.325</v>
      </c>
      <c r="K153" s="353">
        <v>92.75</v>
      </c>
      <c r="L153" s="336" t="s">
        <v>697</v>
      </c>
      <c r="M153" s="345"/>
      <c r="N153" s="345"/>
    </row>
    <row r="154" s="334" customFormat="1" ht="76" customHeight="1" spans="1:14">
      <c r="A154" s="335">
        <v>150</v>
      </c>
      <c r="B154" s="335" t="s">
        <v>698</v>
      </c>
      <c r="C154" s="359" t="s">
        <v>699</v>
      </c>
      <c r="D154" s="335" t="s">
        <v>35</v>
      </c>
      <c r="E154" s="335" t="s">
        <v>375</v>
      </c>
      <c r="F154" s="335" t="s">
        <v>29</v>
      </c>
      <c r="G154" s="335" t="s">
        <v>695</v>
      </c>
      <c r="H154" s="359" t="s">
        <v>700</v>
      </c>
      <c r="I154" s="335" t="s">
        <v>701</v>
      </c>
      <c r="J154" s="335">
        <v>100</v>
      </c>
      <c r="K154" s="353">
        <v>13.4</v>
      </c>
      <c r="L154" s="336" t="s">
        <v>702</v>
      </c>
      <c r="M154" s="345"/>
      <c r="N154" s="345"/>
    </row>
    <row r="155" s="334" customFormat="1" ht="48" spans="1:14">
      <c r="A155" s="335">
        <v>151</v>
      </c>
      <c r="B155" s="335" t="s">
        <v>703</v>
      </c>
      <c r="C155" s="335" t="s">
        <v>704</v>
      </c>
      <c r="D155" s="335" t="s">
        <v>35</v>
      </c>
      <c r="E155" s="335" t="s">
        <v>36</v>
      </c>
      <c r="F155" s="335" t="s">
        <v>21</v>
      </c>
      <c r="G155" s="335" t="s">
        <v>705</v>
      </c>
      <c r="H155" s="336" t="s">
        <v>706</v>
      </c>
      <c r="I155" s="335" t="s">
        <v>31</v>
      </c>
      <c r="J155" s="335">
        <v>2.2</v>
      </c>
      <c r="K155" s="353">
        <v>154</v>
      </c>
      <c r="L155" s="336" t="s">
        <v>707</v>
      </c>
      <c r="M155" s="345"/>
      <c r="N155" s="345"/>
    </row>
    <row r="156" s="334" customFormat="1" ht="36" spans="1:14">
      <c r="A156" s="335">
        <v>152</v>
      </c>
      <c r="B156" s="335" t="s">
        <v>708</v>
      </c>
      <c r="C156" s="335" t="s">
        <v>709</v>
      </c>
      <c r="D156" s="335" t="s">
        <v>19</v>
      </c>
      <c r="E156" s="335" t="s">
        <v>710</v>
      </c>
      <c r="F156" s="335" t="s">
        <v>29</v>
      </c>
      <c r="G156" s="335" t="s">
        <v>705</v>
      </c>
      <c r="H156" s="336" t="s">
        <v>711</v>
      </c>
      <c r="I156" s="335" t="s">
        <v>712</v>
      </c>
      <c r="J156" s="335">
        <v>80</v>
      </c>
      <c r="K156" s="353">
        <v>6.5</v>
      </c>
      <c r="L156" s="336" t="s">
        <v>713</v>
      </c>
      <c r="M156" s="345"/>
      <c r="N156" s="345"/>
    </row>
    <row r="157" s="334" customFormat="1" ht="81" customHeight="1" spans="1:14">
      <c r="A157" s="335">
        <v>153</v>
      </c>
      <c r="B157" s="335" t="s">
        <v>714</v>
      </c>
      <c r="C157" s="335" t="s">
        <v>715</v>
      </c>
      <c r="D157" s="335" t="s">
        <v>35</v>
      </c>
      <c r="E157" s="335" t="s">
        <v>120</v>
      </c>
      <c r="F157" s="335" t="s">
        <v>29</v>
      </c>
      <c r="G157" s="335" t="s">
        <v>705</v>
      </c>
      <c r="H157" s="336" t="s">
        <v>716</v>
      </c>
      <c r="I157" s="335" t="s">
        <v>123</v>
      </c>
      <c r="J157" s="335">
        <v>70</v>
      </c>
      <c r="K157" s="353">
        <v>57.2</v>
      </c>
      <c r="L157" s="336" t="s">
        <v>717</v>
      </c>
      <c r="M157" s="345"/>
      <c r="N157" s="345"/>
    </row>
    <row r="158" s="334" customFormat="1" ht="82" customHeight="1" spans="1:14">
      <c r="A158" s="335">
        <v>154</v>
      </c>
      <c r="B158" s="335" t="s">
        <v>718</v>
      </c>
      <c r="C158" s="335" t="s">
        <v>719</v>
      </c>
      <c r="D158" s="335" t="s">
        <v>19</v>
      </c>
      <c r="E158" s="335" t="s">
        <v>28</v>
      </c>
      <c r="F158" s="335" t="s">
        <v>21</v>
      </c>
      <c r="G158" s="335" t="s">
        <v>705</v>
      </c>
      <c r="H158" s="336" t="s">
        <v>720</v>
      </c>
      <c r="I158" s="335" t="s">
        <v>31</v>
      </c>
      <c r="J158" s="335">
        <v>5.2</v>
      </c>
      <c r="K158" s="353">
        <v>228</v>
      </c>
      <c r="L158" s="336" t="s">
        <v>721</v>
      </c>
      <c r="M158" s="345"/>
      <c r="N158" s="345"/>
    </row>
    <row r="159" s="334" customFormat="1" ht="74" customHeight="1" spans="1:14">
      <c r="A159" s="335">
        <v>155</v>
      </c>
      <c r="B159" s="335" t="s">
        <v>722</v>
      </c>
      <c r="C159" s="335" t="s">
        <v>723</v>
      </c>
      <c r="D159" s="335" t="s">
        <v>35</v>
      </c>
      <c r="E159" s="335" t="s">
        <v>113</v>
      </c>
      <c r="F159" s="335" t="s">
        <v>21</v>
      </c>
      <c r="G159" s="335" t="s">
        <v>724</v>
      </c>
      <c r="H159" s="336" t="s">
        <v>725</v>
      </c>
      <c r="I159" s="335" t="s">
        <v>92</v>
      </c>
      <c r="J159" s="335">
        <v>300</v>
      </c>
      <c r="K159" s="353">
        <v>15</v>
      </c>
      <c r="L159" s="336" t="s">
        <v>726</v>
      </c>
      <c r="M159" s="345"/>
      <c r="N159" s="345"/>
    </row>
    <row r="160" s="334" customFormat="1" ht="58" customHeight="1" spans="1:14">
      <c r="A160" s="335">
        <v>156</v>
      </c>
      <c r="B160" s="335" t="s">
        <v>727</v>
      </c>
      <c r="C160" s="335" t="s">
        <v>728</v>
      </c>
      <c r="D160" s="335" t="s">
        <v>35</v>
      </c>
      <c r="E160" s="335" t="s">
        <v>113</v>
      </c>
      <c r="F160" s="335" t="s">
        <v>29</v>
      </c>
      <c r="G160" s="335" t="s">
        <v>724</v>
      </c>
      <c r="H160" s="336" t="s">
        <v>729</v>
      </c>
      <c r="I160" s="335" t="s">
        <v>116</v>
      </c>
      <c r="J160" s="335">
        <v>1</v>
      </c>
      <c r="K160" s="353">
        <v>30</v>
      </c>
      <c r="L160" s="336" t="s">
        <v>726</v>
      </c>
      <c r="M160" s="345"/>
      <c r="N160" s="345"/>
    </row>
    <row r="161" s="334" customFormat="1" ht="88" customHeight="1" spans="1:14">
      <c r="A161" s="335">
        <v>157</v>
      </c>
      <c r="B161" s="335" t="s">
        <v>730</v>
      </c>
      <c r="C161" s="359" t="s">
        <v>731</v>
      </c>
      <c r="D161" s="362" t="s">
        <v>35</v>
      </c>
      <c r="E161" s="362" t="s">
        <v>36</v>
      </c>
      <c r="F161" s="335" t="s">
        <v>21</v>
      </c>
      <c r="G161" s="362" t="s">
        <v>724</v>
      </c>
      <c r="H161" s="359" t="s">
        <v>732</v>
      </c>
      <c r="I161" s="335" t="s">
        <v>31</v>
      </c>
      <c r="J161" s="335">
        <v>1.3</v>
      </c>
      <c r="K161" s="353">
        <v>91</v>
      </c>
      <c r="L161" s="336" t="s">
        <v>733</v>
      </c>
      <c r="M161" s="345"/>
      <c r="N161" s="345"/>
    </row>
    <row r="162" s="334" customFormat="1" ht="60" spans="1:14">
      <c r="A162" s="335">
        <v>158</v>
      </c>
      <c r="B162" s="335" t="s">
        <v>734</v>
      </c>
      <c r="C162" s="335" t="s">
        <v>735</v>
      </c>
      <c r="D162" s="335" t="s">
        <v>19</v>
      </c>
      <c r="E162" s="335" t="s">
        <v>28</v>
      </c>
      <c r="F162" s="335" t="s">
        <v>21</v>
      </c>
      <c r="G162" s="335" t="s">
        <v>736</v>
      </c>
      <c r="H162" s="336" t="s">
        <v>737</v>
      </c>
      <c r="I162" s="335" t="s">
        <v>31</v>
      </c>
      <c r="J162" s="335">
        <v>5</v>
      </c>
      <c r="K162" s="353">
        <v>220</v>
      </c>
      <c r="L162" s="336" t="s">
        <v>738</v>
      </c>
      <c r="M162" s="345"/>
      <c r="N162" s="345"/>
    </row>
    <row r="163" s="334" customFormat="1" ht="76" customHeight="1" spans="1:14">
      <c r="A163" s="335">
        <v>159</v>
      </c>
      <c r="B163" s="335" t="s">
        <v>739</v>
      </c>
      <c r="C163" s="359" t="s">
        <v>740</v>
      </c>
      <c r="D163" s="362" t="s">
        <v>35</v>
      </c>
      <c r="E163" s="362" t="s">
        <v>36</v>
      </c>
      <c r="F163" s="335" t="s">
        <v>21</v>
      </c>
      <c r="G163" s="362" t="s">
        <v>736</v>
      </c>
      <c r="H163" s="359" t="s">
        <v>741</v>
      </c>
      <c r="I163" s="335" t="s">
        <v>31</v>
      </c>
      <c r="J163" s="335">
        <v>1.58</v>
      </c>
      <c r="K163" s="353">
        <v>110.6</v>
      </c>
      <c r="L163" s="336" t="s">
        <v>742</v>
      </c>
      <c r="M163" s="345"/>
      <c r="N163" s="345"/>
    </row>
    <row r="164" s="334" customFormat="1" ht="74" customHeight="1" spans="1:14">
      <c r="A164" s="335">
        <v>160</v>
      </c>
      <c r="B164" s="335" t="s">
        <v>743</v>
      </c>
      <c r="C164" s="359" t="s">
        <v>744</v>
      </c>
      <c r="D164" s="335" t="s">
        <v>35</v>
      </c>
      <c r="E164" s="335" t="s">
        <v>120</v>
      </c>
      <c r="F164" s="335" t="s">
        <v>29</v>
      </c>
      <c r="G164" s="362" t="s">
        <v>736</v>
      </c>
      <c r="H164" s="359" t="s">
        <v>745</v>
      </c>
      <c r="I164" s="335" t="s">
        <v>123</v>
      </c>
      <c r="J164" s="335">
        <v>200</v>
      </c>
      <c r="K164" s="353">
        <v>52</v>
      </c>
      <c r="L164" s="336" t="s">
        <v>746</v>
      </c>
      <c r="M164" s="345"/>
      <c r="N164" s="345"/>
    </row>
    <row r="165" s="334" customFormat="1" ht="83" customHeight="1" spans="1:14">
      <c r="A165" s="335">
        <v>161</v>
      </c>
      <c r="B165" s="335" t="s">
        <v>747</v>
      </c>
      <c r="C165" s="335" t="s">
        <v>748</v>
      </c>
      <c r="D165" s="335" t="s">
        <v>35</v>
      </c>
      <c r="E165" s="335" t="s">
        <v>113</v>
      </c>
      <c r="F165" s="335" t="s">
        <v>29</v>
      </c>
      <c r="G165" s="335" t="s">
        <v>736</v>
      </c>
      <c r="H165" s="336" t="s">
        <v>749</v>
      </c>
      <c r="I165" s="335" t="s">
        <v>116</v>
      </c>
      <c r="J165" s="335">
        <v>1</v>
      </c>
      <c r="K165" s="353">
        <v>30</v>
      </c>
      <c r="L165" s="336" t="s">
        <v>750</v>
      </c>
      <c r="M165" s="345"/>
      <c r="N165" s="345"/>
    </row>
    <row r="166" s="334" customFormat="1" ht="74" customHeight="1" spans="1:14">
      <c r="A166" s="335">
        <v>162</v>
      </c>
      <c r="B166" s="335" t="s">
        <v>751</v>
      </c>
      <c r="C166" s="335" t="s">
        <v>752</v>
      </c>
      <c r="D166" s="335" t="s">
        <v>35</v>
      </c>
      <c r="E166" s="335" t="s">
        <v>375</v>
      </c>
      <c r="F166" s="335" t="s">
        <v>29</v>
      </c>
      <c r="G166" s="335" t="s">
        <v>753</v>
      </c>
      <c r="H166" s="336" t="s">
        <v>754</v>
      </c>
      <c r="I166" s="335" t="s">
        <v>755</v>
      </c>
      <c r="J166" s="335">
        <v>1</v>
      </c>
      <c r="K166" s="353">
        <v>134.96</v>
      </c>
      <c r="L166" s="336" t="s">
        <v>756</v>
      </c>
      <c r="M166" s="345"/>
      <c r="N166" s="345"/>
    </row>
    <row r="167" s="334" customFormat="1" ht="48" spans="1:14">
      <c r="A167" s="335">
        <v>163</v>
      </c>
      <c r="B167" s="335" t="s">
        <v>757</v>
      </c>
      <c r="C167" s="359" t="s">
        <v>758</v>
      </c>
      <c r="D167" s="362" t="s">
        <v>35</v>
      </c>
      <c r="E167" s="362" t="s">
        <v>36</v>
      </c>
      <c r="F167" s="335" t="s">
        <v>21</v>
      </c>
      <c r="G167" s="362" t="s">
        <v>759</v>
      </c>
      <c r="H167" s="359" t="s">
        <v>760</v>
      </c>
      <c r="I167" s="335" t="s">
        <v>31</v>
      </c>
      <c r="J167" s="335">
        <v>2.05</v>
      </c>
      <c r="K167" s="353">
        <v>143.5</v>
      </c>
      <c r="L167" s="336" t="s">
        <v>761</v>
      </c>
      <c r="M167" s="345"/>
      <c r="N167" s="345"/>
    </row>
    <row r="168" s="334" customFormat="1" ht="48" spans="1:14">
      <c r="A168" s="335">
        <v>164</v>
      </c>
      <c r="B168" s="335" t="s">
        <v>762</v>
      </c>
      <c r="C168" s="335" t="s">
        <v>763</v>
      </c>
      <c r="D168" s="335" t="s">
        <v>35</v>
      </c>
      <c r="E168" s="335" t="s">
        <v>36</v>
      </c>
      <c r="F168" s="335" t="s">
        <v>21</v>
      </c>
      <c r="G168" s="335" t="s">
        <v>764</v>
      </c>
      <c r="H168" s="336" t="s">
        <v>765</v>
      </c>
      <c r="I168" s="335" t="s">
        <v>31</v>
      </c>
      <c r="J168" s="335">
        <v>9</v>
      </c>
      <c r="K168" s="353">
        <v>235</v>
      </c>
      <c r="L168" s="336" t="s">
        <v>766</v>
      </c>
      <c r="M168" s="345"/>
      <c r="N168" s="345"/>
    </row>
    <row r="169" s="334" customFormat="1" ht="74" customHeight="1" spans="1:14">
      <c r="A169" s="335">
        <v>165</v>
      </c>
      <c r="B169" s="335" t="s">
        <v>767</v>
      </c>
      <c r="C169" s="335" t="s">
        <v>768</v>
      </c>
      <c r="D169" s="335" t="s">
        <v>35</v>
      </c>
      <c r="E169" s="335" t="s">
        <v>28</v>
      </c>
      <c r="F169" s="335" t="s">
        <v>21</v>
      </c>
      <c r="G169" s="335" t="s">
        <v>769</v>
      </c>
      <c r="H169" s="336" t="s">
        <v>770</v>
      </c>
      <c r="I169" s="335" t="s">
        <v>31</v>
      </c>
      <c r="J169" s="335">
        <v>3.5</v>
      </c>
      <c r="K169" s="353">
        <v>155</v>
      </c>
      <c r="L169" s="336" t="s">
        <v>771</v>
      </c>
      <c r="M169" s="345"/>
      <c r="N169" s="345"/>
    </row>
    <row r="170" s="334" customFormat="1" ht="74" customHeight="1" spans="1:14">
      <c r="A170" s="335">
        <v>166</v>
      </c>
      <c r="B170" s="335" t="s">
        <v>772</v>
      </c>
      <c r="C170" s="359" t="s">
        <v>773</v>
      </c>
      <c r="D170" s="362" t="s">
        <v>35</v>
      </c>
      <c r="E170" s="335" t="s">
        <v>36</v>
      </c>
      <c r="F170" s="335" t="s">
        <v>21</v>
      </c>
      <c r="G170" s="362" t="s">
        <v>769</v>
      </c>
      <c r="H170" s="359" t="s">
        <v>774</v>
      </c>
      <c r="I170" s="335" t="s">
        <v>31</v>
      </c>
      <c r="J170" s="335">
        <v>1.5</v>
      </c>
      <c r="K170" s="353">
        <v>127.4</v>
      </c>
      <c r="L170" s="336" t="s">
        <v>775</v>
      </c>
      <c r="M170" s="345"/>
      <c r="N170" s="345"/>
    </row>
    <row r="171" s="334" customFormat="1" ht="73" customHeight="1" spans="1:14">
      <c r="A171" s="335">
        <v>167</v>
      </c>
      <c r="B171" s="335" t="s">
        <v>776</v>
      </c>
      <c r="C171" s="359" t="s">
        <v>777</v>
      </c>
      <c r="D171" s="335" t="s">
        <v>35</v>
      </c>
      <c r="E171" s="335" t="s">
        <v>120</v>
      </c>
      <c r="F171" s="335" t="s">
        <v>29</v>
      </c>
      <c r="G171" s="362" t="s">
        <v>769</v>
      </c>
      <c r="H171" s="359" t="s">
        <v>778</v>
      </c>
      <c r="I171" s="335" t="s">
        <v>123</v>
      </c>
      <c r="J171" s="335">
        <v>200</v>
      </c>
      <c r="K171" s="353">
        <v>52</v>
      </c>
      <c r="L171" s="336" t="s">
        <v>779</v>
      </c>
      <c r="M171" s="345"/>
      <c r="N171" s="345"/>
    </row>
    <row r="172" s="334" customFormat="1" ht="76" customHeight="1" spans="1:14">
      <c r="A172" s="335">
        <v>168</v>
      </c>
      <c r="B172" s="335" t="s">
        <v>780</v>
      </c>
      <c r="C172" s="359" t="s">
        <v>781</v>
      </c>
      <c r="D172" s="362" t="s">
        <v>35</v>
      </c>
      <c r="E172" s="335" t="s">
        <v>36</v>
      </c>
      <c r="F172" s="335" t="s">
        <v>21</v>
      </c>
      <c r="G172" s="362" t="s">
        <v>782</v>
      </c>
      <c r="H172" s="359" t="s">
        <v>783</v>
      </c>
      <c r="I172" s="335" t="s">
        <v>31</v>
      </c>
      <c r="J172" s="335">
        <v>2.2</v>
      </c>
      <c r="K172" s="353">
        <v>154</v>
      </c>
      <c r="L172" s="336" t="s">
        <v>784</v>
      </c>
      <c r="M172" s="345"/>
      <c r="N172" s="345"/>
    </row>
    <row r="173" s="334" customFormat="1" ht="67" customHeight="1" spans="1:14">
      <c r="A173" s="335">
        <v>169</v>
      </c>
      <c r="B173" s="335" t="s">
        <v>785</v>
      </c>
      <c r="C173" s="359" t="s">
        <v>786</v>
      </c>
      <c r="D173" s="362" t="s">
        <v>35</v>
      </c>
      <c r="E173" s="362" t="s">
        <v>113</v>
      </c>
      <c r="F173" s="335" t="s">
        <v>21</v>
      </c>
      <c r="G173" s="362" t="s">
        <v>782</v>
      </c>
      <c r="H173" s="359" t="s">
        <v>787</v>
      </c>
      <c r="I173" s="335" t="s">
        <v>116</v>
      </c>
      <c r="J173" s="335">
        <v>1</v>
      </c>
      <c r="K173" s="353">
        <v>50</v>
      </c>
      <c r="L173" s="336" t="s">
        <v>788</v>
      </c>
      <c r="M173" s="345"/>
      <c r="N173" s="345"/>
    </row>
    <row r="174" s="334" customFormat="1" ht="36" spans="1:14">
      <c r="A174" s="335">
        <v>170</v>
      </c>
      <c r="B174" s="335" t="s">
        <v>789</v>
      </c>
      <c r="C174" s="335" t="s">
        <v>790</v>
      </c>
      <c r="D174" s="335" t="s">
        <v>19</v>
      </c>
      <c r="E174" s="335" t="s">
        <v>791</v>
      </c>
      <c r="F174" s="335" t="s">
        <v>29</v>
      </c>
      <c r="G174" s="335" t="s">
        <v>724</v>
      </c>
      <c r="H174" s="359" t="s">
        <v>792</v>
      </c>
      <c r="I174" s="335" t="s">
        <v>24</v>
      </c>
      <c r="J174" s="335">
        <v>1</v>
      </c>
      <c r="K174" s="353">
        <v>200</v>
      </c>
      <c r="L174" s="336" t="s">
        <v>793</v>
      </c>
      <c r="M174" s="345"/>
      <c r="N174" s="345"/>
    </row>
    <row r="175" s="334" customFormat="1" ht="64" customHeight="1" spans="1:14">
      <c r="A175" s="335">
        <v>171</v>
      </c>
      <c r="B175" s="335" t="s">
        <v>794</v>
      </c>
      <c r="C175" s="335" t="s">
        <v>795</v>
      </c>
      <c r="D175" s="335" t="s">
        <v>35</v>
      </c>
      <c r="E175" s="335" t="s">
        <v>796</v>
      </c>
      <c r="F175" s="335" t="s">
        <v>29</v>
      </c>
      <c r="G175" s="335" t="s">
        <v>797</v>
      </c>
      <c r="H175" s="336" t="s">
        <v>798</v>
      </c>
      <c r="I175" s="335" t="s">
        <v>799</v>
      </c>
      <c r="J175" s="335">
        <v>1</v>
      </c>
      <c r="K175" s="353">
        <v>90</v>
      </c>
      <c r="L175" s="336" t="s">
        <v>800</v>
      </c>
      <c r="M175" s="345"/>
      <c r="N175" s="345"/>
    </row>
    <row r="176" s="334" customFormat="1" ht="110" customHeight="1" spans="1:14">
      <c r="A176" s="335">
        <v>172</v>
      </c>
      <c r="B176" s="335" t="s">
        <v>801</v>
      </c>
      <c r="C176" s="335" t="s">
        <v>802</v>
      </c>
      <c r="D176" s="335" t="s">
        <v>19</v>
      </c>
      <c r="E176" s="335" t="s">
        <v>28</v>
      </c>
      <c r="F176" s="335" t="s">
        <v>29</v>
      </c>
      <c r="G176" s="335" t="s">
        <v>803</v>
      </c>
      <c r="H176" s="336" t="s">
        <v>804</v>
      </c>
      <c r="I176" s="335" t="s">
        <v>31</v>
      </c>
      <c r="J176" s="335">
        <v>3</v>
      </c>
      <c r="K176" s="353">
        <v>90</v>
      </c>
      <c r="L176" s="336" t="s">
        <v>805</v>
      </c>
      <c r="M176" s="342"/>
      <c r="N176" s="345"/>
    </row>
    <row r="177" s="334" customFormat="1" ht="95" customHeight="1" spans="1:14">
      <c r="A177" s="335">
        <v>173</v>
      </c>
      <c r="B177" s="335" t="s">
        <v>806</v>
      </c>
      <c r="C177" s="335" t="s">
        <v>807</v>
      </c>
      <c r="D177" s="335" t="s">
        <v>35</v>
      </c>
      <c r="E177" s="335" t="s">
        <v>36</v>
      </c>
      <c r="F177" s="335" t="s">
        <v>29</v>
      </c>
      <c r="G177" s="335" t="s">
        <v>803</v>
      </c>
      <c r="H177" s="336" t="s">
        <v>808</v>
      </c>
      <c r="I177" s="335" t="s">
        <v>31</v>
      </c>
      <c r="J177" s="335">
        <v>2</v>
      </c>
      <c r="K177" s="353">
        <v>110</v>
      </c>
      <c r="L177" s="336" t="s">
        <v>809</v>
      </c>
      <c r="M177" s="342"/>
      <c r="N177" s="345"/>
    </row>
    <row r="178" s="334" customFormat="1" ht="64" customHeight="1" spans="1:14">
      <c r="A178" s="335">
        <v>174</v>
      </c>
      <c r="B178" s="335" t="s">
        <v>810</v>
      </c>
      <c r="C178" s="363" t="s">
        <v>811</v>
      </c>
      <c r="D178" s="335" t="s">
        <v>19</v>
      </c>
      <c r="E178" s="335" t="s">
        <v>74</v>
      </c>
      <c r="F178" s="363" t="s">
        <v>29</v>
      </c>
      <c r="G178" s="335" t="s">
        <v>812</v>
      </c>
      <c r="H178" s="336" t="s">
        <v>813</v>
      </c>
      <c r="I178" s="335" t="s">
        <v>814</v>
      </c>
      <c r="J178" s="335">
        <v>100</v>
      </c>
      <c r="K178" s="353">
        <v>200</v>
      </c>
      <c r="L178" s="336" t="s">
        <v>815</v>
      </c>
      <c r="M178" s="342"/>
      <c r="N178" s="345"/>
    </row>
    <row r="179" s="334" customFormat="1" ht="74" customHeight="1" spans="1:14">
      <c r="A179" s="335">
        <v>175</v>
      </c>
      <c r="B179" s="335" t="s">
        <v>816</v>
      </c>
      <c r="C179" s="335" t="s">
        <v>817</v>
      </c>
      <c r="D179" s="335" t="s">
        <v>35</v>
      </c>
      <c r="E179" s="335" t="s">
        <v>120</v>
      </c>
      <c r="F179" s="335" t="s">
        <v>29</v>
      </c>
      <c r="G179" s="335" t="s">
        <v>818</v>
      </c>
      <c r="H179" s="336" t="s">
        <v>819</v>
      </c>
      <c r="I179" s="335" t="s">
        <v>123</v>
      </c>
      <c r="J179" s="335">
        <v>130</v>
      </c>
      <c r="K179" s="353">
        <v>45.5</v>
      </c>
      <c r="L179" s="336" t="s">
        <v>820</v>
      </c>
      <c r="M179" s="342"/>
      <c r="N179" s="345"/>
    </row>
    <row r="180" s="334" customFormat="1" ht="88" customHeight="1" spans="1:14">
      <c r="A180" s="335">
        <v>176</v>
      </c>
      <c r="B180" s="335" t="s">
        <v>821</v>
      </c>
      <c r="C180" s="335" t="s">
        <v>822</v>
      </c>
      <c r="D180" s="335" t="s">
        <v>823</v>
      </c>
      <c r="E180" s="335" t="s">
        <v>824</v>
      </c>
      <c r="F180" s="335" t="s">
        <v>29</v>
      </c>
      <c r="G180" s="335" t="s">
        <v>818</v>
      </c>
      <c r="H180" s="336" t="s">
        <v>825</v>
      </c>
      <c r="I180" s="335" t="s">
        <v>826</v>
      </c>
      <c r="J180" s="335">
        <v>1</v>
      </c>
      <c r="K180" s="353">
        <v>150</v>
      </c>
      <c r="L180" s="336" t="s">
        <v>827</v>
      </c>
      <c r="M180" s="342"/>
      <c r="N180" s="345"/>
    </row>
    <row r="181" s="334" customFormat="1" ht="83" customHeight="1" spans="1:14">
      <c r="A181" s="335">
        <v>177</v>
      </c>
      <c r="B181" s="335" t="s">
        <v>828</v>
      </c>
      <c r="C181" s="335" t="s">
        <v>829</v>
      </c>
      <c r="D181" s="335" t="s">
        <v>35</v>
      </c>
      <c r="E181" s="335" t="s">
        <v>113</v>
      </c>
      <c r="F181" s="335" t="s">
        <v>29</v>
      </c>
      <c r="G181" s="335" t="s">
        <v>818</v>
      </c>
      <c r="H181" s="336" t="s">
        <v>830</v>
      </c>
      <c r="I181" s="335" t="s">
        <v>831</v>
      </c>
      <c r="J181" s="335">
        <v>1</v>
      </c>
      <c r="K181" s="353">
        <v>192.5</v>
      </c>
      <c r="L181" s="336" t="s">
        <v>832</v>
      </c>
      <c r="M181" s="342"/>
      <c r="N181" s="345"/>
    </row>
    <row r="182" s="334" customFormat="1" ht="100" customHeight="1" spans="1:14">
      <c r="A182" s="335">
        <v>178</v>
      </c>
      <c r="B182" s="335" t="s">
        <v>833</v>
      </c>
      <c r="C182" s="335" t="s">
        <v>834</v>
      </c>
      <c r="D182" s="335" t="s">
        <v>35</v>
      </c>
      <c r="E182" s="335" t="s">
        <v>113</v>
      </c>
      <c r="F182" s="335" t="s">
        <v>29</v>
      </c>
      <c r="G182" s="335" t="s">
        <v>803</v>
      </c>
      <c r="H182" s="336" t="s">
        <v>835</v>
      </c>
      <c r="I182" s="335" t="s">
        <v>831</v>
      </c>
      <c r="J182" s="335">
        <v>1</v>
      </c>
      <c r="K182" s="353">
        <v>34</v>
      </c>
      <c r="L182" s="336" t="s">
        <v>836</v>
      </c>
      <c r="M182" s="342"/>
      <c r="N182" s="345"/>
    </row>
    <row r="183" s="334" customFormat="1" ht="82" customHeight="1" spans="1:14">
      <c r="A183" s="335">
        <v>179</v>
      </c>
      <c r="B183" s="335" t="s">
        <v>837</v>
      </c>
      <c r="C183" s="335" t="s">
        <v>838</v>
      </c>
      <c r="D183" s="335" t="s">
        <v>35</v>
      </c>
      <c r="E183" s="335" t="s">
        <v>176</v>
      </c>
      <c r="F183" s="335" t="s">
        <v>29</v>
      </c>
      <c r="G183" s="335" t="s">
        <v>803</v>
      </c>
      <c r="H183" s="336" t="s">
        <v>839</v>
      </c>
      <c r="I183" s="335" t="s">
        <v>799</v>
      </c>
      <c r="J183" s="335">
        <v>1</v>
      </c>
      <c r="K183" s="353">
        <v>100</v>
      </c>
      <c r="L183" s="336" t="s">
        <v>840</v>
      </c>
      <c r="M183" s="342"/>
      <c r="N183" s="345"/>
    </row>
    <row r="184" s="334" customFormat="1" ht="88" customHeight="1" spans="1:14">
      <c r="A184" s="335">
        <v>180</v>
      </c>
      <c r="B184" s="335" t="s">
        <v>841</v>
      </c>
      <c r="C184" s="335" t="s">
        <v>842</v>
      </c>
      <c r="D184" s="335" t="s">
        <v>35</v>
      </c>
      <c r="E184" s="335" t="s">
        <v>176</v>
      </c>
      <c r="F184" s="335" t="s">
        <v>29</v>
      </c>
      <c r="G184" s="335" t="s">
        <v>818</v>
      </c>
      <c r="H184" s="336" t="s">
        <v>843</v>
      </c>
      <c r="I184" s="335" t="s">
        <v>799</v>
      </c>
      <c r="J184" s="335">
        <v>1</v>
      </c>
      <c r="K184" s="353">
        <v>100</v>
      </c>
      <c r="L184" s="336" t="s">
        <v>844</v>
      </c>
      <c r="M184" s="342"/>
      <c r="N184" s="345"/>
    </row>
    <row r="185" s="334" customFormat="1" ht="48" customHeight="1" spans="1:14">
      <c r="A185" s="335">
        <v>181</v>
      </c>
      <c r="B185" s="335" t="s">
        <v>845</v>
      </c>
      <c r="C185" s="335" t="s">
        <v>846</v>
      </c>
      <c r="D185" s="335" t="s">
        <v>106</v>
      </c>
      <c r="E185" s="335" t="s">
        <v>107</v>
      </c>
      <c r="F185" s="335" t="s">
        <v>29</v>
      </c>
      <c r="G185" s="335" t="s">
        <v>847</v>
      </c>
      <c r="H185" s="336" t="s">
        <v>848</v>
      </c>
      <c r="I185" s="335" t="s">
        <v>668</v>
      </c>
      <c r="J185" s="335">
        <v>4</v>
      </c>
      <c r="K185" s="353">
        <v>7.392</v>
      </c>
      <c r="L185" s="336" t="s">
        <v>849</v>
      </c>
      <c r="M185" s="342"/>
      <c r="N185" s="345"/>
    </row>
    <row r="186" s="334" customFormat="1" ht="190" customHeight="1" spans="1:14">
      <c r="A186" s="335">
        <v>182</v>
      </c>
      <c r="B186" s="335" t="s">
        <v>850</v>
      </c>
      <c r="C186" s="335" t="s">
        <v>851</v>
      </c>
      <c r="D186" s="335" t="s">
        <v>19</v>
      </c>
      <c r="E186" s="335" t="s">
        <v>617</v>
      </c>
      <c r="F186" s="335" t="s">
        <v>29</v>
      </c>
      <c r="G186" s="335" t="s">
        <v>847</v>
      </c>
      <c r="H186" s="336" t="s">
        <v>852</v>
      </c>
      <c r="I186" s="335" t="s">
        <v>133</v>
      </c>
      <c r="J186" s="335">
        <v>1424.9</v>
      </c>
      <c r="K186" s="353">
        <v>4.9875</v>
      </c>
      <c r="L186" s="336" t="s">
        <v>853</v>
      </c>
      <c r="M186" s="342"/>
      <c r="N186" s="345"/>
    </row>
    <row r="187" s="334" customFormat="1" ht="72" customHeight="1" spans="1:14">
      <c r="A187" s="335">
        <v>183</v>
      </c>
      <c r="B187" s="335" t="s">
        <v>854</v>
      </c>
      <c r="C187" s="335" t="s">
        <v>855</v>
      </c>
      <c r="D187" s="335" t="s">
        <v>35</v>
      </c>
      <c r="E187" s="335" t="s">
        <v>631</v>
      </c>
      <c r="F187" s="335" t="s">
        <v>29</v>
      </c>
      <c r="G187" s="335" t="s">
        <v>803</v>
      </c>
      <c r="H187" s="336" t="s">
        <v>856</v>
      </c>
      <c r="I187" s="335" t="s">
        <v>24</v>
      </c>
      <c r="J187" s="335">
        <v>1</v>
      </c>
      <c r="K187" s="353">
        <v>750</v>
      </c>
      <c r="L187" s="336" t="s">
        <v>857</v>
      </c>
      <c r="M187" s="342"/>
      <c r="N187" s="345"/>
    </row>
    <row r="188" s="334" customFormat="1" ht="117" customHeight="1" spans="1:14">
      <c r="A188" s="335">
        <v>184</v>
      </c>
      <c r="B188" s="335" t="s">
        <v>858</v>
      </c>
      <c r="C188" s="335" t="s">
        <v>859</v>
      </c>
      <c r="D188" s="335" t="s">
        <v>19</v>
      </c>
      <c r="E188" s="335" t="s">
        <v>20</v>
      </c>
      <c r="F188" s="335" t="s">
        <v>29</v>
      </c>
      <c r="G188" s="335" t="s">
        <v>860</v>
      </c>
      <c r="H188" s="335" t="s">
        <v>861</v>
      </c>
      <c r="I188" s="335" t="s">
        <v>198</v>
      </c>
      <c r="J188" s="335">
        <v>5400</v>
      </c>
      <c r="K188" s="353">
        <v>55</v>
      </c>
      <c r="L188" s="336" t="s">
        <v>862</v>
      </c>
      <c r="M188" s="335"/>
      <c r="N188" s="335"/>
    </row>
    <row r="189" s="334" customFormat="1" ht="117" customHeight="1" spans="1:14">
      <c r="A189" s="335">
        <v>185</v>
      </c>
      <c r="B189" s="335" t="s">
        <v>863</v>
      </c>
      <c r="C189" s="349" t="s">
        <v>864</v>
      </c>
      <c r="D189" s="349" t="s">
        <v>19</v>
      </c>
      <c r="E189" s="349" t="s">
        <v>28</v>
      </c>
      <c r="F189" s="349" t="s">
        <v>21</v>
      </c>
      <c r="G189" s="349" t="s">
        <v>860</v>
      </c>
      <c r="H189" s="349" t="s">
        <v>865</v>
      </c>
      <c r="I189" s="349" t="s">
        <v>24</v>
      </c>
      <c r="J189" s="349">
        <v>2</v>
      </c>
      <c r="K189" s="354">
        <v>30</v>
      </c>
      <c r="L189" s="350" t="s">
        <v>866</v>
      </c>
      <c r="M189" s="349"/>
      <c r="N189" s="349"/>
    </row>
    <row r="190" s="334" customFormat="1" ht="89" customHeight="1" spans="1:14">
      <c r="A190" s="335">
        <v>186</v>
      </c>
      <c r="B190" s="335" t="s">
        <v>867</v>
      </c>
      <c r="C190" s="335" t="s">
        <v>868</v>
      </c>
      <c r="D190" s="335" t="s">
        <v>35</v>
      </c>
      <c r="E190" s="335" t="s">
        <v>176</v>
      </c>
      <c r="F190" s="335" t="s">
        <v>29</v>
      </c>
      <c r="G190" s="335" t="s">
        <v>860</v>
      </c>
      <c r="H190" s="335" t="s">
        <v>869</v>
      </c>
      <c r="I190" s="335" t="s">
        <v>24</v>
      </c>
      <c r="J190" s="335">
        <v>1</v>
      </c>
      <c r="K190" s="353">
        <v>580</v>
      </c>
      <c r="L190" s="336" t="s">
        <v>870</v>
      </c>
      <c r="M190" s="335"/>
      <c r="N190" s="335"/>
    </row>
    <row r="191" s="334" customFormat="1" ht="82" customHeight="1" spans="1:14">
      <c r="A191" s="335">
        <v>187</v>
      </c>
      <c r="B191" s="335" t="s">
        <v>871</v>
      </c>
      <c r="C191" s="335" t="s">
        <v>872</v>
      </c>
      <c r="D191" s="335" t="s">
        <v>35</v>
      </c>
      <c r="E191" s="335" t="s">
        <v>120</v>
      </c>
      <c r="F191" s="335" t="s">
        <v>29</v>
      </c>
      <c r="G191" s="335" t="s">
        <v>860</v>
      </c>
      <c r="H191" s="335" t="s">
        <v>873</v>
      </c>
      <c r="I191" s="335" t="s">
        <v>123</v>
      </c>
      <c r="J191" s="335">
        <v>125</v>
      </c>
      <c r="K191" s="353">
        <v>45</v>
      </c>
      <c r="L191" s="336" t="s">
        <v>874</v>
      </c>
      <c r="M191" s="335"/>
      <c r="N191" s="335"/>
    </row>
    <row r="192" s="334" customFormat="1" ht="71" customHeight="1" spans="1:14">
      <c r="A192" s="335">
        <v>188</v>
      </c>
      <c r="B192" s="335" t="s">
        <v>875</v>
      </c>
      <c r="C192" s="335" t="s">
        <v>876</v>
      </c>
      <c r="D192" s="335" t="s">
        <v>35</v>
      </c>
      <c r="E192" s="335" t="s">
        <v>120</v>
      </c>
      <c r="F192" s="335" t="s">
        <v>29</v>
      </c>
      <c r="G192" s="335" t="s">
        <v>877</v>
      </c>
      <c r="H192" s="335" t="s">
        <v>878</v>
      </c>
      <c r="I192" s="335" t="s">
        <v>123</v>
      </c>
      <c r="J192" s="335">
        <v>200</v>
      </c>
      <c r="K192" s="353">
        <v>52</v>
      </c>
      <c r="L192" s="336" t="s">
        <v>879</v>
      </c>
      <c r="M192" s="335"/>
      <c r="N192" s="335"/>
    </row>
    <row r="193" s="334" customFormat="1" ht="36" spans="1:14">
      <c r="A193" s="335">
        <v>189</v>
      </c>
      <c r="B193" s="335" t="s">
        <v>880</v>
      </c>
      <c r="C193" s="335" t="s">
        <v>881</v>
      </c>
      <c r="D193" s="335" t="s">
        <v>35</v>
      </c>
      <c r="E193" s="335" t="s">
        <v>882</v>
      </c>
      <c r="F193" s="335" t="s">
        <v>29</v>
      </c>
      <c r="G193" s="335" t="s">
        <v>877</v>
      </c>
      <c r="H193" s="335" t="s">
        <v>883</v>
      </c>
      <c r="I193" s="335" t="s">
        <v>31</v>
      </c>
      <c r="J193" s="335">
        <v>40</v>
      </c>
      <c r="K193" s="353">
        <v>451</v>
      </c>
      <c r="L193" s="336" t="s">
        <v>884</v>
      </c>
      <c r="M193" s="335"/>
      <c r="N193" s="335"/>
    </row>
    <row r="194" s="334" customFormat="1" ht="118" customHeight="1" spans="1:14">
      <c r="A194" s="335">
        <v>190</v>
      </c>
      <c r="B194" s="335" t="s">
        <v>885</v>
      </c>
      <c r="C194" s="335" t="s">
        <v>886</v>
      </c>
      <c r="D194" s="335" t="s">
        <v>19</v>
      </c>
      <c r="E194" s="335" t="s">
        <v>887</v>
      </c>
      <c r="F194" s="335" t="s">
        <v>29</v>
      </c>
      <c r="G194" s="335" t="s">
        <v>877</v>
      </c>
      <c r="H194" s="335" t="s">
        <v>888</v>
      </c>
      <c r="I194" s="335" t="s">
        <v>133</v>
      </c>
      <c r="J194" s="335">
        <v>240</v>
      </c>
      <c r="K194" s="353">
        <v>99</v>
      </c>
      <c r="L194" s="336" t="s">
        <v>889</v>
      </c>
      <c r="M194" s="335"/>
      <c r="N194" s="335"/>
    </row>
    <row r="195" s="334" customFormat="1" ht="60" spans="1:14">
      <c r="A195" s="335">
        <v>191</v>
      </c>
      <c r="B195" s="335" t="s">
        <v>890</v>
      </c>
      <c r="C195" s="335" t="s">
        <v>891</v>
      </c>
      <c r="D195" s="335" t="s">
        <v>35</v>
      </c>
      <c r="E195" s="335" t="s">
        <v>375</v>
      </c>
      <c r="F195" s="335" t="s">
        <v>29</v>
      </c>
      <c r="G195" s="335" t="s">
        <v>877</v>
      </c>
      <c r="H195" s="335" t="s">
        <v>892</v>
      </c>
      <c r="I195" s="335" t="s">
        <v>251</v>
      </c>
      <c r="J195" s="335">
        <v>38</v>
      </c>
      <c r="K195" s="353">
        <v>45.6</v>
      </c>
      <c r="L195" s="336" t="s">
        <v>893</v>
      </c>
      <c r="M195" s="335"/>
      <c r="N195" s="335"/>
    </row>
    <row r="196" s="334" customFormat="1" ht="85" customHeight="1" spans="1:14">
      <c r="A196" s="335">
        <v>192</v>
      </c>
      <c r="B196" s="335" t="s">
        <v>894</v>
      </c>
      <c r="C196" s="335" t="s">
        <v>895</v>
      </c>
      <c r="D196" s="335" t="s">
        <v>35</v>
      </c>
      <c r="E196" s="335" t="s">
        <v>375</v>
      </c>
      <c r="F196" s="335" t="s">
        <v>29</v>
      </c>
      <c r="G196" s="335" t="s">
        <v>860</v>
      </c>
      <c r="H196" s="335" t="s">
        <v>896</v>
      </c>
      <c r="I196" s="335" t="s">
        <v>251</v>
      </c>
      <c r="J196" s="335">
        <v>50</v>
      </c>
      <c r="K196" s="353">
        <v>27.5</v>
      </c>
      <c r="L196" s="336" t="s">
        <v>897</v>
      </c>
      <c r="M196" s="335"/>
      <c r="N196" s="335"/>
    </row>
    <row r="197" s="334" customFormat="1" ht="76" customHeight="1" spans="1:14">
      <c r="A197" s="335">
        <v>193</v>
      </c>
      <c r="B197" s="335" t="s">
        <v>898</v>
      </c>
      <c r="C197" s="335" t="s">
        <v>899</v>
      </c>
      <c r="D197" s="335" t="s">
        <v>19</v>
      </c>
      <c r="E197" s="335" t="s">
        <v>20</v>
      </c>
      <c r="F197" s="335" t="s">
        <v>29</v>
      </c>
      <c r="G197" s="335" t="s">
        <v>877</v>
      </c>
      <c r="H197" s="335" t="s">
        <v>900</v>
      </c>
      <c r="I197" s="335" t="s">
        <v>251</v>
      </c>
      <c r="J197" s="335">
        <v>2</v>
      </c>
      <c r="K197" s="353">
        <v>1100</v>
      </c>
      <c r="L197" s="336" t="s">
        <v>901</v>
      </c>
      <c r="M197" s="335"/>
      <c r="N197" s="335"/>
    </row>
    <row r="198" ht="80" customHeight="1" spans="1:14">
      <c r="A198" s="335">
        <v>194</v>
      </c>
      <c r="B198" s="335" t="s">
        <v>902</v>
      </c>
      <c r="C198" s="335" t="s">
        <v>903</v>
      </c>
      <c r="D198" s="335" t="s">
        <v>631</v>
      </c>
      <c r="E198" s="335" t="s">
        <v>904</v>
      </c>
      <c r="F198" s="335" t="s">
        <v>29</v>
      </c>
      <c r="G198" s="364" t="s">
        <v>206</v>
      </c>
      <c r="H198" s="335" t="s">
        <v>905</v>
      </c>
      <c r="I198" s="335" t="s">
        <v>906</v>
      </c>
      <c r="J198" s="335">
        <v>6252</v>
      </c>
      <c r="K198" s="353">
        <f>J198*0.003</f>
        <v>18.756</v>
      </c>
      <c r="L198" s="336" t="s">
        <v>907</v>
      </c>
      <c r="M198" s="335"/>
      <c r="N198" s="307"/>
    </row>
    <row r="199" ht="48" spans="1:14">
      <c r="A199" s="335">
        <v>195</v>
      </c>
      <c r="B199" s="335" t="s">
        <v>908</v>
      </c>
      <c r="C199" s="365" t="s">
        <v>909</v>
      </c>
      <c r="D199" s="362" t="s">
        <v>19</v>
      </c>
      <c r="E199" s="362" t="s">
        <v>62</v>
      </c>
      <c r="F199" s="362" t="s">
        <v>29</v>
      </c>
      <c r="G199" s="362" t="s">
        <v>910</v>
      </c>
      <c r="H199" s="365" t="s">
        <v>911</v>
      </c>
      <c r="I199" s="362" t="s">
        <v>92</v>
      </c>
      <c r="J199" s="362">
        <v>1</v>
      </c>
      <c r="K199" s="369">
        <v>110</v>
      </c>
      <c r="L199" s="359" t="s">
        <v>912</v>
      </c>
      <c r="M199" s="370"/>
      <c r="N199" s="307"/>
    </row>
    <row r="200" ht="48" spans="1:14">
      <c r="A200" s="335">
        <v>196</v>
      </c>
      <c r="B200" s="335" t="s">
        <v>913</v>
      </c>
      <c r="C200" s="364" t="s">
        <v>914</v>
      </c>
      <c r="D200" s="364" t="s">
        <v>823</v>
      </c>
      <c r="E200" s="366" t="s">
        <v>915</v>
      </c>
      <c r="F200" s="364" t="s">
        <v>29</v>
      </c>
      <c r="G200" s="364" t="s">
        <v>206</v>
      </c>
      <c r="H200" s="367" t="s">
        <v>916</v>
      </c>
      <c r="I200" s="364" t="s">
        <v>668</v>
      </c>
      <c r="J200" s="364">
        <v>250</v>
      </c>
      <c r="K200" s="369">
        <v>75</v>
      </c>
      <c r="L200" s="367" t="s">
        <v>917</v>
      </c>
      <c r="M200" s="364"/>
      <c r="N200" s="345"/>
    </row>
    <row r="201" s="348" customFormat="1" ht="36" spans="1:14">
      <c r="A201" s="335">
        <v>197</v>
      </c>
      <c r="B201" s="335" t="s">
        <v>918</v>
      </c>
      <c r="C201" s="362" t="s">
        <v>919</v>
      </c>
      <c r="D201" s="362" t="s">
        <v>106</v>
      </c>
      <c r="E201" s="362" t="s">
        <v>920</v>
      </c>
      <c r="F201" s="362" t="s">
        <v>29</v>
      </c>
      <c r="G201" s="362" t="s">
        <v>206</v>
      </c>
      <c r="H201" s="362" t="s">
        <v>921</v>
      </c>
      <c r="I201" s="362" t="s">
        <v>668</v>
      </c>
      <c r="J201" s="362">
        <v>100</v>
      </c>
      <c r="K201" s="369">
        <v>10</v>
      </c>
      <c r="L201" s="362" t="s">
        <v>922</v>
      </c>
      <c r="M201" s="362"/>
      <c r="N201" s="362"/>
    </row>
    <row r="202" s="348" customFormat="1" ht="56" customHeight="1" spans="1:14">
      <c r="A202" s="335">
        <v>198</v>
      </c>
      <c r="B202" s="335" t="s">
        <v>923</v>
      </c>
      <c r="C202" s="362" t="s">
        <v>924</v>
      </c>
      <c r="D202" s="362" t="s">
        <v>19</v>
      </c>
      <c r="E202" s="362" t="s">
        <v>925</v>
      </c>
      <c r="F202" s="362" t="s">
        <v>29</v>
      </c>
      <c r="G202" s="362" t="s">
        <v>206</v>
      </c>
      <c r="H202" s="362" t="s">
        <v>926</v>
      </c>
      <c r="I202" s="362" t="s">
        <v>668</v>
      </c>
      <c r="J202" s="362">
        <v>1000</v>
      </c>
      <c r="K202" s="369">
        <v>200</v>
      </c>
      <c r="L202" s="362" t="s">
        <v>927</v>
      </c>
      <c r="M202" s="362"/>
      <c r="N202" s="362"/>
    </row>
    <row r="203" s="348" customFormat="1" ht="56" customHeight="1" spans="1:14">
      <c r="A203" s="335">
        <v>199</v>
      </c>
      <c r="B203" s="335" t="s">
        <v>928</v>
      </c>
      <c r="C203" s="362" t="s">
        <v>929</v>
      </c>
      <c r="D203" s="362" t="s">
        <v>19</v>
      </c>
      <c r="E203" s="362" t="s">
        <v>74</v>
      </c>
      <c r="F203" s="362" t="s">
        <v>29</v>
      </c>
      <c r="G203" s="362" t="s">
        <v>930</v>
      </c>
      <c r="H203" s="362" t="s">
        <v>931</v>
      </c>
      <c r="I203" s="362" t="s">
        <v>814</v>
      </c>
      <c r="J203" s="362">
        <v>178</v>
      </c>
      <c r="K203" s="369">
        <v>284.8</v>
      </c>
      <c r="L203" s="362" t="s">
        <v>932</v>
      </c>
      <c r="M203" s="362"/>
      <c r="N203" s="362"/>
    </row>
    <row r="204" s="348" customFormat="1" ht="38" customHeight="1" spans="1:14">
      <c r="A204" s="335">
        <v>200</v>
      </c>
      <c r="B204" s="335" t="s">
        <v>933</v>
      </c>
      <c r="C204" s="368" t="s">
        <v>934</v>
      </c>
      <c r="D204" s="368" t="s">
        <v>934</v>
      </c>
      <c r="E204" s="368" t="s">
        <v>934</v>
      </c>
      <c r="F204" s="368" t="s">
        <v>29</v>
      </c>
      <c r="G204" s="368" t="s">
        <v>935</v>
      </c>
      <c r="H204" s="368" t="s">
        <v>936</v>
      </c>
      <c r="I204" s="368" t="s">
        <v>937</v>
      </c>
      <c r="J204" s="368">
        <v>1</v>
      </c>
      <c r="K204" s="371">
        <v>100</v>
      </c>
      <c r="L204" s="368" t="s">
        <v>938</v>
      </c>
      <c r="M204" s="368"/>
      <c r="N204" s="368"/>
    </row>
  </sheetData>
  <autoFilter ref="A3:O204">
    <extLst/>
  </autoFilter>
  <mergeCells count="3">
    <mergeCell ref="A1:N1"/>
    <mergeCell ref="A2:N2"/>
    <mergeCell ref="A4:H4"/>
  </mergeCells>
  <pageMargins left="0.432638888888889" right="0.354166666666667" top="0.629166666666667" bottom="0.393055555555556" header="0.5" footer="0.313888888888889"/>
  <pageSetup paperSize="8" scale="93"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6"/>
  <sheetViews>
    <sheetView zoomScale="76" zoomScaleNormal="76" workbookViewId="0">
      <selection activeCell="A1" sqref="A1:T1"/>
    </sheetView>
  </sheetViews>
  <sheetFormatPr defaultColWidth="9" defaultRowHeight="18.75"/>
  <cols>
    <col min="1" max="2" width="6.80833333333333" style="199" customWidth="1"/>
    <col min="3" max="3" width="9.08333333333333" style="199" customWidth="1"/>
    <col min="4" max="6" width="7" style="199" customWidth="1"/>
    <col min="7" max="7" width="10.1916666666667" style="199" customWidth="1"/>
    <col min="8" max="8" width="42.425" style="199" customWidth="1"/>
    <col min="9" max="9" width="6.05833333333333" style="199" customWidth="1"/>
    <col min="10" max="10" width="8.21666666666667" style="199" customWidth="1"/>
    <col min="11" max="11" width="15.6166666666667" style="170" customWidth="1"/>
    <col min="12" max="15" width="6.05833333333333" style="200" customWidth="1"/>
    <col min="16" max="17" width="6.05833333333333" style="201" customWidth="1"/>
    <col min="18" max="18" width="56.2583333333333" style="202" customWidth="1"/>
    <col min="19" max="20" width="5.85833333333333" style="199" customWidth="1"/>
    <col min="21" max="16384" width="9" style="199"/>
  </cols>
  <sheetData>
    <row r="1" s="199" customFormat="1" ht="34.5" spans="1:20">
      <c r="A1" s="203" t="s">
        <v>0</v>
      </c>
      <c r="B1" s="203"/>
      <c r="C1" s="204"/>
      <c r="D1" s="203"/>
      <c r="E1" s="204"/>
      <c r="F1" s="203"/>
      <c r="G1" s="203"/>
      <c r="H1" s="205"/>
      <c r="I1" s="203"/>
      <c r="J1" s="203"/>
      <c r="K1" s="214"/>
      <c r="L1" s="215"/>
      <c r="M1" s="215"/>
      <c r="N1" s="215"/>
      <c r="O1" s="215"/>
      <c r="P1" s="216"/>
      <c r="Q1" s="216"/>
      <c r="R1" s="231"/>
      <c r="S1" s="203"/>
      <c r="T1" s="203"/>
    </row>
    <row r="2" s="199" customFormat="1" ht="25" customHeight="1" spans="1:20">
      <c r="A2" s="206" t="s">
        <v>1242</v>
      </c>
      <c r="B2" s="206"/>
      <c r="C2" s="206"/>
      <c r="D2" s="206"/>
      <c r="E2" s="206"/>
      <c r="F2" s="206"/>
      <c r="G2" s="206"/>
      <c r="H2" s="207"/>
      <c r="I2" s="206"/>
      <c r="J2" s="206"/>
      <c r="K2" s="217"/>
      <c r="L2" s="218"/>
      <c r="M2" s="218"/>
      <c r="N2" s="218"/>
      <c r="O2" s="218"/>
      <c r="P2" s="218"/>
      <c r="Q2" s="218"/>
      <c r="R2" s="207"/>
      <c r="S2" s="206"/>
      <c r="T2" s="206"/>
    </row>
    <row r="3" s="199" customFormat="1" ht="37" customHeight="1" spans="1:21">
      <c r="A3" s="208" t="s">
        <v>2</v>
      </c>
      <c r="B3" s="208" t="s">
        <v>3</v>
      </c>
      <c r="C3" s="208" t="s">
        <v>4</v>
      </c>
      <c r="D3" s="208" t="s">
        <v>5</v>
      </c>
      <c r="E3" s="208" t="s">
        <v>6</v>
      </c>
      <c r="F3" s="208" t="s">
        <v>7</v>
      </c>
      <c r="G3" s="208" t="s">
        <v>8</v>
      </c>
      <c r="H3" s="209" t="s">
        <v>9</v>
      </c>
      <c r="I3" s="210" t="s">
        <v>10</v>
      </c>
      <c r="J3" s="210" t="s">
        <v>11</v>
      </c>
      <c r="K3" s="219" t="s">
        <v>12</v>
      </c>
      <c r="L3" s="220" t="s">
        <v>1187</v>
      </c>
      <c r="M3" s="221"/>
      <c r="N3" s="221"/>
      <c r="O3" s="221"/>
      <c r="P3" s="222"/>
      <c r="Q3" s="232" t="s">
        <v>1188</v>
      </c>
      <c r="R3" s="211" t="s">
        <v>13</v>
      </c>
      <c r="S3" s="210" t="s">
        <v>14</v>
      </c>
      <c r="T3" s="210" t="s">
        <v>15</v>
      </c>
      <c r="U3" s="292"/>
    </row>
    <row r="4" s="199" customFormat="1" ht="97" customHeight="1" spans="1:21">
      <c r="A4" s="208"/>
      <c r="B4" s="208"/>
      <c r="C4" s="208"/>
      <c r="D4" s="208"/>
      <c r="E4" s="208"/>
      <c r="F4" s="208"/>
      <c r="G4" s="208"/>
      <c r="H4" s="209"/>
      <c r="I4" s="236"/>
      <c r="J4" s="236"/>
      <c r="K4" s="224"/>
      <c r="L4" s="225" t="s">
        <v>1189</v>
      </c>
      <c r="M4" s="225" t="s">
        <v>1190</v>
      </c>
      <c r="N4" s="225" t="s">
        <v>1191</v>
      </c>
      <c r="O4" s="225" t="s">
        <v>1192</v>
      </c>
      <c r="P4" s="225" t="s">
        <v>1193</v>
      </c>
      <c r="Q4" s="234"/>
      <c r="R4" s="235"/>
      <c r="S4" s="236"/>
      <c r="T4" s="236"/>
      <c r="U4" s="292"/>
    </row>
    <row r="5" s="199" customFormat="1" ht="41" customHeight="1" spans="1:20">
      <c r="A5" s="287" t="s">
        <v>16</v>
      </c>
      <c r="B5" s="288"/>
      <c r="C5" s="288"/>
      <c r="D5" s="288"/>
      <c r="E5" s="288"/>
      <c r="F5" s="288"/>
      <c r="G5" s="288"/>
      <c r="H5" s="289"/>
      <c r="I5" s="236"/>
      <c r="J5" s="236"/>
      <c r="K5" s="224">
        <f>SUM(K6:K126)</f>
        <v>15068.92657</v>
      </c>
      <c r="L5" s="225"/>
      <c r="M5" s="225"/>
      <c r="N5" s="225"/>
      <c r="O5" s="225"/>
      <c r="P5" s="225"/>
      <c r="Q5" s="234"/>
      <c r="R5" s="235"/>
      <c r="S5" s="236"/>
      <c r="T5" s="236"/>
    </row>
    <row r="6" s="286" customFormat="1" ht="227" customHeight="1" spans="1:20">
      <c r="A6" s="212">
        <v>1</v>
      </c>
      <c r="B6" s="212"/>
      <c r="C6" s="212" t="s">
        <v>18</v>
      </c>
      <c r="D6" s="212" t="s">
        <v>19</v>
      </c>
      <c r="E6" s="212" t="s">
        <v>20</v>
      </c>
      <c r="F6" s="212" t="s">
        <v>21</v>
      </c>
      <c r="G6" s="212" t="s">
        <v>22</v>
      </c>
      <c r="H6" s="213" t="s">
        <v>23</v>
      </c>
      <c r="I6" s="212" t="s">
        <v>24</v>
      </c>
      <c r="J6" s="212">
        <v>50</v>
      </c>
      <c r="K6" s="290">
        <v>183.75</v>
      </c>
      <c r="L6" s="227"/>
      <c r="M6" s="227"/>
      <c r="N6" s="227"/>
      <c r="O6" s="227"/>
      <c r="P6" s="227"/>
      <c r="Q6" s="227" t="s">
        <v>1194</v>
      </c>
      <c r="R6" s="213" t="s">
        <v>1420</v>
      </c>
      <c r="S6" s="212"/>
      <c r="T6" s="212"/>
    </row>
    <row r="7" s="286" customFormat="1" ht="304" customHeight="1" spans="1:20">
      <c r="A7" s="212">
        <v>7</v>
      </c>
      <c r="B7" s="212"/>
      <c r="C7" s="212" t="s">
        <v>54</v>
      </c>
      <c r="D7" s="212" t="s">
        <v>19</v>
      </c>
      <c r="E7" s="212" t="s">
        <v>791</v>
      </c>
      <c r="F7" s="212" t="s">
        <v>21</v>
      </c>
      <c r="G7" s="212" t="s">
        <v>56</v>
      </c>
      <c r="H7" s="213" t="s">
        <v>57</v>
      </c>
      <c r="I7" s="212" t="s">
        <v>58</v>
      </c>
      <c r="J7" s="212">
        <v>1</v>
      </c>
      <c r="K7" s="290">
        <v>529.41</v>
      </c>
      <c r="L7" s="227"/>
      <c r="M7" s="227"/>
      <c r="N7" s="227"/>
      <c r="O7" s="227"/>
      <c r="P7" s="227"/>
      <c r="Q7" s="227" t="s">
        <v>1199</v>
      </c>
      <c r="R7" s="213" t="s">
        <v>59</v>
      </c>
      <c r="S7" s="212"/>
      <c r="T7" s="212"/>
    </row>
    <row r="8" s="286" customFormat="1" ht="176" customHeight="1" spans="1:20">
      <c r="A8" s="212">
        <v>16</v>
      </c>
      <c r="B8" s="212"/>
      <c r="C8" s="212" t="s">
        <v>105</v>
      </c>
      <c r="D8" s="212" t="s">
        <v>106</v>
      </c>
      <c r="E8" s="212" t="s">
        <v>107</v>
      </c>
      <c r="F8" s="212" t="s">
        <v>29</v>
      </c>
      <c r="G8" s="212" t="s">
        <v>108</v>
      </c>
      <c r="H8" s="213" t="s">
        <v>109</v>
      </c>
      <c r="I8" s="212" t="s">
        <v>92</v>
      </c>
      <c r="J8" s="212">
        <v>21</v>
      </c>
      <c r="K8" s="290">
        <v>38.808</v>
      </c>
      <c r="L8" s="227"/>
      <c r="M8" s="227"/>
      <c r="N8" s="227"/>
      <c r="O8" s="227"/>
      <c r="P8" s="227"/>
      <c r="Q8" s="227" t="s">
        <v>1202</v>
      </c>
      <c r="R8" s="213" t="s">
        <v>110</v>
      </c>
      <c r="S8" s="212"/>
      <c r="T8" s="212"/>
    </row>
    <row r="9" s="286" customFormat="1" ht="175" customHeight="1" spans="1:20">
      <c r="A9" s="212">
        <v>17</v>
      </c>
      <c r="B9" s="212"/>
      <c r="C9" s="212" t="s">
        <v>1421</v>
      </c>
      <c r="D9" s="212" t="s">
        <v>35</v>
      </c>
      <c r="E9" s="212" t="s">
        <v>113</v>
      </c>
      <c r="F9" s="212" t="s">
        <v>29</v>
      </c>
      <c r="G9" s="212" t="s">
        <v>114</v>
      </c>
      <c r="H9" s="213" t="s">
        <v>1422</v>
      </c>
      <c r="I9" s="212" t="s">
        <v>116</v>
      </c>
      <c r="J9" s="212">
        <v>3</v>
      </c>
      <c r="K9" s="290">
        <v>75</v>
      </c>
      <c r="L9" s="227"/>
      <c r="M9" s="227"/>
      <c r="N9" s="227"/>
      <c r="O9" s="227"/>
      <c r="P9" s="227"/>
      <c r="Q9" s="227" t="s">
        <v>1200</v>
      </c>
      <c r="R9" s="213" t="s">
        <v>117</v>
      </c>
      <c r="S9" s="212"/>
      <c r="T9" s="212"/>
    </row>
    <row r="10" s="286" customFormat="1" ht="175" customHeight="1" spans="1:20">
      <c r="A10" s="212">
        <v>18</v>
      </c>
      <c r="B10" s="212"/>
      <c r="C10" s="212" t="s">
        <v>119</v>
      </c>
      <c r="D10" s="212" t="s">
        <v>35</v>
      </c>
      <c r="E10" s="212" t="s">
        <v>120</v>
      </c>
      <c r="F10" s="212" t="s">
        <v>29</v>
      </c>
      <c r="G10" s="212" t="s">
        <v>121</v>
      </c>
      <c r="H10" s="212" t="s">
        <v>122</v>
      </c>
      <c r="I10" s="212" t="s">
        <v>123</v>
      </c>
      <c r="J10" s="212">
        <v>900</v>
      </c>
      <c r="K10" s="290">
        <v>208.5</v>
      </c>
      <c r="L10" s="227"/>
      <c r="M10" s="227"/>
      <c r="N10" s="227"/>
      <c r="O10" s="227"/>
      <c r="P10" s="227"/>
      <c r="Q10" s="227" t="s">
        <v>1200</v>
      </c>
      <c r="R10" s="213" t="s">
        <v>124</v>
      </c>
      <c r="S10" s="212"/>
      <c r="T10" s="212"/>
    </row>
    <row r="11" s="286" customFormat="1" ht="223" customHeight="1" spans="1:20">
      <c r="A11" s="212">
        <v>19</v>
      </c>
      <c r="B11" s="212"/>
      <c r="C11" s="212" t="s">
        <v>126</v>
      </c>
      <c r="D11" s="212" t="s">
        <v>35</v>
      </c>
      <c r="E11" s="212" t="s">
        <v>113</v>
      </c>
      <c r="F11" s="212" t="s">
        <v>29</v>
      </c>
      <c r="G11" s="212" t="s">
        <v>127</v>
      </c>
      <c r="H11" s="213" t="s">
        <v>128</v>
      </c>
      <c r="I11" s="212" t="s">
        <v>92</v>
      </c>
      <c r="J11" s="212">
        <v>241</v>
      </c>
      <c r="K11" s="290">
        <v>27.8</v>
      </c>
      <c r="L11" s="227"/>
      <c r="M11" s="227"/>
      <c r="N11" s="227"/>
      <c r="O11" s="227"/>
      <c r="P11" s="227"/>
      <c r="Q11" s="227" t="s">
        <v>1200</v>
      </c>
      <c r="R11" s="213" t="s">
        <v>129</v>
      </c>
      <c r="S11" s="212"/>
      <c r="T11" s="212"/>
    </row>
    <row r="12" s="286" customFormat="1" ht="223" customHeight="1" spans="1:20">
      <c r="A12" s="212">
        <v>20</v>
      </c>
      <c r="B12" s="212"/>
      <c r="C12" s="212" t="s">
        <v>131</v>
      </c>
      <c r="D12" s="212" t="s">
        <v>19</v>
      </c>
      <c r="E12" s="212" t="s">
        <v>20</v>
      </c>
      <c r="F12" s="212" t="s">
        <v>21</v>
      </c>
      <c r="G12" s="212" t="s">
        <v>96</v>
      </c>
      <c r="H12" s="213" t="s">
        <v>132</v>
      </c>
      <c r="I12" s="212" t="s">
        <v>133</v>
      </c>
      <c r="J12" s="212">
        <v>30</v>
      </c>
      <c r="K12" s="290">
        <v>254.63</v>
      </c>
      <c r="L12" s="227"/>
      <c r="M12" s="227"/>
      <c r="N12" s="227"/>
      <c r="O12" s="227"/>
      <c r="P12" s="227"/>
      <c r="Q12" s="227" t="s">
        <v>1194</v>
      </c>
      <c r="R12" s="213" t="s">
        <v>1246</v>
      </c>
      <c r="S12" s="212"/>
      <c r="T12" s="212"/>
    </row>
    <row r="13" s="286" customFormat="1" ht="198" customHeight="1" spans="1:20">
      <c r="A13" s="212">
        <v>30</v>
      </c>
      <c r="B13" s="212"/>
      <c r="C13" s="212" t="s">
        <v>175</v>
      </c>
      <c r="D13" s="212" t="s">
        <v>35</v>
      </c>
      <c r="E13" s="212" t="s">
        <v>176</v>
      </c>
      <c r="F13" s="212" t="s">
        <v>29</v>
      </c>
      <c r="G13" s="212" t="s">
        <v>46</v>
      </c>
      <c r="H13" s="213" t="s">
        <v>177</v>
      </c>
      <c r="I13" s="212" t="s">
        <v>31</v>
      </c>
      <c r="J13" s="212">
        <v>1.2</v>
      </c>
      <c r="K13" s="290">
        <v>63</v>
      </c>
      <c r="L13" s="227"/>
      <c r="M13" s="227"/>
      <c r="N13" s="227"/>
      <c r="O13" s="227"/>
      <c r="P13" s="227"/>
      <c r="Q13" s="227" t="s">
        <v>1200</v>
      </c>
      <c r="R13" s="213" t="s">
        <v>178</v>
      </c>
      <c r="S13" s="212"/>
      <c r="T13" s="212"/>
    </row>
    <row r="14" s="286" customFormat="1" ht="217" customHeight="1" spans="1:20">
      <c r="A14" s="212">
        <v>31</v>
      </c>
      <c r="B14" s="212"/>
      <c r="C14" s="212" t="s">
        <v>180</v>
      </c>
      <c r="D14" s="212" t="s">
        <v>35</v>
      </c>
      <c r="E14" s="212" t="s">
        <v>176</v>
      </c>
      <c r="F14" s="212" t="s">
        <v>29</v>
      </c>
      <c r="G14" s="212" t="s">
        <v>56</v>
      </c>
      <c r="H14" s="213" t="s">
        <v>181</v>
      </c>
      <c r="I14" s="212" t="s">
        <v>31</v>
      </c>
      <c r="J14" s="212">
        <v>3.5</v>
      </c>
      <c r="K14" s="290">
        <v>183.75</v>
      </c>
      <c r="L14" s="227"/>
      <c r="M14" s="227"/>
      <c r="N14" s="227"/>
      <c r="O14" s="227"/>
      <c r="P14" s="227"/>
      <c r="Q14" s="227" t="s">
        <v>1200</v>
      </c>
      <c r="R14" s="213" t="s">
        <v>182</v>
      </c>
      <c r="S14" s="212"/>
      <c r="T14" s="212"/>
    </row>
    <row r="15" s="286" customFormat="1" ht="227" customHeight="1" spans="1:20">
      <c r="A15" s="212">
        <v>32</v>
      </c>
      <c r="B15" s="212"/>
      <c r="C15" s="212" t="s">
        <v>184</v>
      </c>
      <c r="D15" s="212" t="s">
        <v>35</v>
      </c>
      <c r="E15" s="212" t="s">
        <v>176</v>
      </c>
      <c r="F15" s="212" t="s">
        <v>29</v>
      </c>
      <c r="G15" s="212" t="s">
        <v>79</v>
      </c>
      <c r="H15" s="213" t="s">
        <v>185</v>
      </c>
      <c r="I15" s="212" t="s">
        <v>31</v>
      </c>
      <c r="J15" s="212">
        <v>6.85</v>
      </c>
      <c r="K15" s="290">
        <v>359.63</v>
      </c>
      <c r="L15" s="227"/>
      <c r="M15" s="227"/>
      <c r="N15" s="227"/>
      <c r="O15" s="227"/>
      <c r="P15" s="227"/>
      <c r="Q15" s="227" t="s">
        <v>1200</v>
      </c>
      <c r="R15" s="213" t="s">
        <v>186</v>
      </c>
      <c r="S15" s="212"/>
      <c r="T15" s="212"/>
    </row>
    <row r="16" s="286" customFormat="1" ht="224" customHeight="1" spans="1:20">
      <c r="A16" s="212">
        <v>36</v>
      </c>
      <c r="B16" s="212"/>
      <c r="C16" s="212" t="s">
        <v>201</v>
      </c>
      <c r="D16" s="212" t="s">
        <v>19</v>
      </c>
      <c r="E16" s="212" t="s">
        <v>20</v>
      </c>
      <c r="F16" s="212" t="s">
        <v>29</v>
      </c>
      <c r="G16" s="212" t="s">
        <v>154</v>
      </c>
      <c r="H16" s="212" t="s">
        <v>1249</v>
      </c>
      <c r="I16" s="212" t="s">
        <v>24</v>
      </c>
      <c r="J16" s="212">
        <v>50</v>
      </c>
      <c r="K16" s="290">
        <v>189</v>
      </c>
      <c r="L16" s="227"/>
      <c r="M16" s="227"/>
      <c r="N16" s="227"/>
      <c r="O16" s="227"/>
      <c r="P16" s="227"/>
      <c r="Q16" s="227" t="s">
        <v>1194</v>
      </c>
      <c r="R16" s="213" t="s">
        <v>203</v>
      </c>
      <c r="S16" s="212"/>
      <c r="T16" s="238"/>
    </row>
    <row r="17" s="286" customFormat="1" ht="206" customHeight="1" spans="1:20">
      <c r="A17" s="212">
        <v>37</v>
      </c>
      <c r="B17" s="212"/>
      <c r="C17" s="212" t="s">
        <v>205</v>
      </c>
      <c r="D17" s="212" t="s">
        <v>19</v>
      </c>
      <c r="E17" s="212" t="s">
        <v>20</v>
      </c>
      <c r="F17" s="212" t="s">
        <v>29</v>
      </c>
      <c r="G17" s="212" t="s">
        <v>206</v>
      </c>
      <c r="H17" s="212" t="s">
        <v>207</v>
      </c>
      <c r="I17" s="212" t="s">
        <v>133</v>
      </c>
      <c r="J17" s="212">
        <v>36000</v>
      </c>
      <c r="K17" s="290">
        <v>130</v>
      </c>
      <c r="L17" s="227"/>
      <c r="M17" s="227"/>
      <c r="N17" s="227"/>
      <c r="O17" s="227"/>
      <c r="P17" s="227"/>
      <c r="Q17" s="227" t="s">
        <v>1207</v>
      </c>
      <c r="R17" s="213" t="s">
        <v>1250</v>
      </c>
      <c r="S17" s="212"/>
      <c r="T17" s="212"/>
    </row>
    <row r="18" s="286" customFormat="1" ht="148" customHeight="1" spans="1:20">
      <c r="A18" s="212">
        <v>38</v>
      </c>
      <c r="B18" s="212"/>
      <c r="C18" s="212" t="s">
        <v>1423</v>
      </c>
      <c r="D18" s="212" t="s">
        <v>35</v>
      </c>
      <c r="E18" s="212" t="s">
        <v>113</v>
      </c>
      <c r="F18" s="212" t="s">
        <v>29</v>
      </c>
      <c r="G18" s="212" t="s">
        <v>46</v>
      </c>
      <c r="H18" s="240" t="s">
        <v>211</v>
      </c>
      <c r="I18" s="228" t="s">
        <v>116</v>
      </c>
      <c r="J18" s="228">
        <v>1</v>
      </c>
      <c r="K18" s="290">
        <v>32</v>
      </c>
      <c r="L18" s="230"/>
      <c r="M18" s="230"/>
      <c r="N18" s="230"/>
      <c r="O18" s="230"/>
      <c r="P18" s="227"/>
      <c r="Q18" s="227" t="s">
        <v>1200</v>
      </c>
      <c r="R18" s="213" t="s">
        <v>212</v>
      </c>
      <c r="S18" s="238"/>
      <c r="T18" s="238"/>
    </row>
    <row r="19" s="286" customFormat="1" ht="144" customHeight="1" spans="1:20">
      <c r="A19" s="212">
        <v>39</v>
      </c>
      <c r="B19" s="212"/>
      <c r="C19" s="212" t="s">
        <v>214</v>
      </c>
      <c r="D19" s="212" t="s">
        <v>35</v>
      </c>
      <c r="E19" s="212" t="s">
        <v>120</v>
      </c>
      <c r="F19" s="212" t="s">
        <v>29</v>
      </c>
      <c r="G19" s="212" t="s">
        <v>215</v>
      </c>
      <c r="H19" s="212" t="s">
        <v>216</v>
      </c>
      <c r="I19" s="212" t="s">
        <v>123</v>
      </c>
      <c r="J19" s="212">
        <v>221</v>
      </c>
      <c r="K19" s="290">
        <v>40.885</v>
      </c>
      <c r="L19" s="227"/>
      <c r="M19" s="227"/>
      <c r="N19" s="227"/>
      <c r="O19" s="227"/>
      <c r="P19" s="227"/>
      <c r="Q19" s="227" t="s">
        <v>1200</v>
      </c>
      <c r="R19" s="213" t="s">
        <v>217</v>
      </c>
      <c r="S19" s="212"/>
      <c r="T19" s="212"/>
    </row>
    <row r="20" s="286" customFormat="1" ht="102" customHeight="1" spans="1:20">
      <c r="A20" s="212">
        <v>40</v>
      </c>
      <c r="B20" s="212"/>
      <c r="C20" s="212" t="s">
        <v>219</v>
      </c>
      <c r="D20" s="212" t="s">
        <v>35</v>
      </c>
      <c r="E20" s="212" t="s">
        <v>120</v>
      </c>
      <c r="F20" s="212" t="s">
        <v>29</v>
      </c>
      <c r="G20" s="212" t="s">
        <v>63</v>
      </c>
      <c r="H20" s="212" t="s">
        <v>220</v>
      </c>
      <c r="I20" s="212" t="s">
        <v>123</v>
      </c>
      <c r="J20" s="212">
        <v>110</v>
      </c>
      <c r="K20" s="290">
        <v>20.35</v>
      </c>
      <c r="L20" s="227"/>
      <c r="M20" s="227"/>
      <c r="N20" s="227"/>
      <c r="O20" s="227"/>
      <c r="P20" s="227"/>
      <c r="Q20" s="227" t="s">
        <v>1200</v>
      </c>
      <c r="R20" s="213" t="s">
        <v>221</v>
      </c>
      <c r="S20" s="212"/>
      <c r="T20" s="212"/>
    </row>
    <row r="21" s="286" customFormat="1" ht="131" customHeight="1" spans="1:20">
      <c r="A21" s="212">
        <v>43</v>
      </c>
      <c r="B21" s="212"/>
      <c r="C21" s="212" t="s">
        <v>232</v>
      </c>
      <c r="D21" s="212" t="s">
        <v>35</v>
      </c>
      <c r="E21" s="212" t="s">
        <v>113</v>
      </c>
      <c r="F21" s="212" t="s">
        <v>29</v>
      </c>
      <c r="G21" s="212" t="s">
        <v>96</v>
      </c>
      <c r="H21" s="240" t="s">
        <v>233</v>
      </c>
      <c r="I21" s="228" t="s">
        <v>116</v>
      </c>
      <c r="J21" s="228">
        <v>1</v>
      </c>
      <c r="K21" s="290">
        <v>32</v>
      </c>
      <c r="L21" s="230"/>
      <c r="M21" s="230"/>
      <c r="N21" s="230"/>
      <c r="O21" s="230"/>
      <c r="P21" s="227"/>
      <c r="Q21" s="227" t="s">
        <v>1200</v>
      </c>
      <c r="R21" s="213" t="s">
        <v>234</v>
      </c>
      <c r="S21" s="212"/>
      <c r="T21" s="238"/>
    </row>
    <row r="22" s="286" customFormat="1" ht="233" customHeight="1" spans="1:20">
      <c r="A22" s="212">
        <v>46</v>
      </c>
      <c r="B22" s="212"/>
      <c r="C22" s="212" t="s">
        <v>245</v>
      </c>
      <c r="D22" s="212" t="s">
        <v>35</v>
      </c>
      <c r="E22" s="212" t="s">
        <v>176</v>
      </c>
      <c r="F22" s="212" t="s">
        <v>29</v>
      </c>
      <c r="G22" s="212" t="s">
        <v>237</v>
      </c>
      <c r="H22" s="213" t="s">
        <v>246</v>
      </c>
      <c r="I22" s="212" t="s">
        <v>31</v>
      </c>
      <c r="J22" s="212">
        <v>1</v>
      </c>
      <c r="K22" s="290">
        <v>52.5</v>
      </c>
      <c r="L22" s="227"/>
      <c r="M22" s="227"/>
      <c r="N22" s="227"/>
      <c r="O22" s="227"/>
      <c r="P22" s="227"/>
      <c r="Q22" s="227" t="s">
        <v>1200</v>
      </c>
      <c r="R22" s="213" t="s">
        <v>247</v>
      </c>
      <c r="S22" s="212"/>
      <c r="T22" s="212"/>
    </row>
    <row r="23" s="286" customFormat="1" ht="261" customHeight="1" spans="1:20">
      <c r="A23" s="212">
        <v>47</v>
      </c>
      <c r="B23" s="212"/>
      <c r="C23" s="212" t="s">
        <v>249</v>
      </c>
      <c r="D23" s="212" t="s">
        <v>19</v>
      </c>
      <c r="E23" s="212" t="s">
        <v>20</v>
      </c>
      <c r="F23" s="212" t="s">
        <v>29</v>
      </c>
      <c r="G23" s="212" t="s">
        <v>237</v>
      </c>
      <c r="H23" s="212" t="s">
        <v>250</v>
      </c>
      <c r="I23" s="212" t="s">
        <v>251</v>
      </c>
      <c r="J23" s="212">
        <v>8</v>
      </c>
      <c r="K23" s="290">
        <v>90</v>
      </c>
      <c r="L23" s="227"/>
      <c r="M23" s="227"/>
      <c r="N23" s="227"/>
      <c r="O23" s="227"/>
      <c r="P23" s="227"/>
      <c r="Q23" s="227" t="s">
        <v>1210</v>
      </c>
      <c r="R23" s="213" t="s">
        <v>252</v>
      </c>
      <c r="S23" s="238"/>
      <c r="T23" s="238"/>
    </row>
    <row r="24" s="286" customFormat="1" ht="165" customHeight="1" spans="1:20">
      <c r="A24" s="212">
        <v>48</v>
      </c>
      <c r="B24" s="212"/>
      <c r="C24" s="212" t="s">
        <v>254</v>
      </c>
      <c r="D24" s="212" t="s">
        <v>35</v>
      </c>
      <c r="E24" s="212" t="s">
        <v>255</v>
      </c>
      <c r="F24" s="212" t="s">
        <v>21</v>
      </c>
      <c r="G24" s="212" t="s">
        <v>237</v>
      </c>
      <c r="H24" s="212" t="s">
        <v>1251</v>
      </c>
      <c r="I24" s="212" t="s">
        <v>31</v>
      </c>
      <c r="J24" s="212">
        <v>4</v>
      </c>
      <c r="K24" s="290">
        <v>77.2</v>
      </c>
      <c r="L24" s="227"/>
      <c r="M24" s="227"/>
      <c r="N24" s="227"/>
      <c r="O24" s="227"/>
      <c r="P24" s="227"/>
      <c r="Q24" s="227" t="s">
        <v>1197</v>
      </c>
      <c r="R24" s="213" t="s">
        <v>257</v>
      </c>
      <c r="S24" s="212"/>
      <c r="T24" s="212"/>
    </row>
    <row r="25" s="286" customFormat="1" ht="227" customHeight="1" spans="1:20">
      <c r="A25" s="212">
        <v>49</v>
      </c>
      <c r="B25" s="212"/>
      <c r="C25" s="212" t="s">
        <v>259</v>
      </c>
      <c r="D25" s="212" t="s">
        <v>35</v>
      </c>
      <c r="E25" s="212" t="s">
        <v>120</v>
      </c>
      <c r="F25" s="212" t="s">
        <v>29</v>
      </c>
      <c r="G25" s="212" t="s">
        <v>237</v>
      </c>
      <c r="H25" s="213" t="s">
        <v>260</v>
      </c>
      <c r="I25" s="212" t="s">
        <v>123</v>
      </c>
      <c r="J25" s="212">
        <v>250</v>
      </c>
      <c r="K25" s="290">
        <v>46.25</v>
      </c>
      <c r="L25" s="227"/>
      <c r="M25" s="227"/>
      <c r="N25" s="227"/>
      <c r="O25" s="227"/>
      <c r="P25" s="227"/>
      <c r="Q25" s="227" t="s">
        <v>1200</v>
      </c>
      <c r="R25" s="213" t="s">
        <v>261</v>
      </c>
      <c r="S25" s="212"/>
      <c r="T25" s="212"/>
    </row>
    <row r="26" s="286" customFormat="1" ht="178" customHeight="1" spans="1:20">
      <c r="A26" s="212">
        <v>50</v>
      </c>
      <c r="B26" s="212"/>
      <c r="C26" s="212" t="s">
        <v>263</v>
      </c>
      <c r="D26" s="212" t="s">
        <v>35</v>
      </c>
      <c r="E26" s="212" t="s">
        <v>113</v>
      </c>
      <c r="F26" s="212" t="s">
        <v>29</v>
      </c>
      <c r="G26" s="212" t="s">
        <v>237</v>
      </c>
      <c r="H26" s="240" t="s">
        <v>264</v>
      </c>
      <c r="I26" s="228" t="s">
        <v>116</v>
      </c>
      <c r="J26" s="228">
        <v>1</v>
      </c>
      <c r="K26" s="290">
        <v>24</v>
      </c>
      <c r="L26" s="230"/>
      <c r="M26" s="230"/>
      <c r="N26" s="230"/>
      <c r="O26" s="230"/>
      <c r="P26" s="227"/>
      <c r="Q26" s="227" t="s">
        <v>1200</v>
      </c>
      <c r="R26" s="213" t="s">
        <v>265</v>
      </c>
      <c r="S26" s="238"/>
      <c r="T26" s="238"/>
    </row>
    <row r="27" s="286" customFormat="1" ht="129" customHeight="1" spans="1:20">
      <c r="A27" s="212">
        <v>51</v>
      </c>
      <c r="B27" s="212"/>
      <c r="C27" s="212" t="s">
        <v>267</v>
      </c>
      <c r="D27" s="212" t="s">
        <v>35</v>
      </c>
      <c r="E27" s="212" t="s">
        <v>176</v>
      </c>
      <c r="F27" s="212" t="s">
        <v>29</v>
      </c>
      <c r="G27" s="212" t="s">
        <v>237</v>
      </c>
      <c r="H27" s="240" t="s">
        <v>268</v>
      </c>
      <c r="I27" s="228" t="s">
        <v>116</v>
      </c>
      <c r="J27" s="212">
        <v>1</v>
      </c>
      <c r="K27" s="290">
        <v>30</v>
      </c>
      <c r="L27" s="227"/>
      <c r="M27" s="227"/>
      <c r="N27" s="227"/>
      <c r="O27" s="227"/>
      <c r="P27" s="227"/>
      <c r="Q27" s="227" t="s">
        <v>1200</v>
      </c>
      <c r="R27" s="213" t="s">
        <v>269</v>
      </c>
      <c r="S27" s="212"/>
      <c r="T27" s="212"/>
    </row>
    <row r="28" ht="168.75" spans="1:20">
      <c r="A28" s="212">
        <v>74</v>
      </c>
      <c r="B28" s="212"/>
      <c r="C28" s="212" t="s">
        <v>286</v>
      </c>
      <c r="D28" s="212" t="s">
        <v>19</v>
      </c>
      <c r="E28" s="212" t="s">
        <v>28</v>
      </c>
      <c r="F28" s="212" t="s">
        <v>29</v>
      </c>
      <c r="G28" s="212" t="s">
        <v>272</v>
      </c>
      <c r="H28" s="239" t="s">
        <v>1424</v>
      </c>
      <c r="I28" s="212" t="s">
        <v>31</v>
      </c>
      <c r="J28" s="212">
        <v>9</v>
      </c>
      <c r="K28" s="290">
        <v>243</v>
      </c>
      <c r="L28" s="227"/>
      <c r="M28" s="227"/>
      <c r="N28" s="227"/>
      <c r="O28" s="227"/>
      <c r="P28" s="227"/>
      <c r="Q28" s="227" t="s">
        <v>1196</v>
      </c>
      <c r="R28" s="213" t="s">
        <v>288</v>
      </c>
      <c r="S28" s="212"/>
      <c r="T28" s="238"/>
    </row>
    <row r="29" ht="196" customHeight="1" spans="1:20">
      <c r="A29" s="212">
        <v>75</v>
      </c>
      <c r="B29" s="212"/>
      <c r="C29" s="212" t="s">
        <v>1425</v>
      </c>
      <c r="D29" s="212" t="s">
        <v>35</v>
      </c>
      <c r="E29" s="212" t="s">
        <v>113</v>
      </c>
      <c r="F29" s="212" t="s">
        <v>29</v>
      </c>
      <c r="G29" s="212" t="s">
        <v>272</v>
      </c>
      <c r="H29" s="239" t="s">
        <v>291</v>
      </c>
      <c r="I29" s="212" t="s">
        <v>92</v>
      </c>
      <c r="J29" s="212">
        <v>127</v>
      </c>
      <c r="K29" s="290">
        <v>33.9</v>
      </c>
      <c r="L29" s="227"/>
      <c r="M29" s="227"/>
      <c r="N29" s="227"/>
      <c r="O29" s="227"/>
      <c r="P29" s="227"/>
      <c r="Q29" s="227" t="s">
        <v>1200</v>
      </c>
      <c r="R29" s="213" t="s">
        <v>1279</v>
      </c>
      <c r="S29" s="212"/>
      <c r="T29" s="238"/>
    </row>
    <row r="30" ht="149" customHeight="1" spans="1:20">
      <c r="A30" s="212">
        <v>76</v>
      </c>
      <c r="B30" s="212"/>
      <c r="C30" s="212" t="s">
        <v>294</v>
      </c>
      <c r="D30" s="212" t="s">
        <v>35</v>
      </c>
      <c r="E30" s="212" t="s">
        <v>120</v>
      </c>
      <c r="F30" s="212" t="s">
        <v>29</v>
      </c>
      <c r="G30" s="212" t="s">
        <v>272</v>
      </c>
      <c r="H30" s="239" t="s">
        <v>295</v>
      </c>
      <c r="I30" s="212" t="s">
        <v>123</v>
      </c>
      <c r="J30" s="212">
        <v>400</v>
      </c>
      <c r="K30" s="290">
        <v>140</v>
      </c>
      <c r="L30" s="227"/>
      <c r="M30" s="227"/>
      <c r="N30" s="227"/>
      <c r="O30" s="227"/>
      <c r="P30" s="227"/>
      <c r="Q30" s="227" t="s">
        <v>1200</v>
      </c>
      <c r="R30" s="213" t="s">
        <v>296</v>
      </c>
      <c r="S30" s="212"/>
      <c r="T30" s="238"/>
    </row>
    <row r="31" ht="170" customHeight="1" spans="1:20">
      <c r="A31" s="212">
        <v>78</v>
      </c>
      <c r="B31" s="212"/>
      <c r="C31" s="212" t="s">
        <v>302</v>
      </c>
      <c r="D31" s="212" t="s">
        <v>19</v>
      </c>
      <c r="E31" s="212" t="s">
        <v>20</v>
      </c>
      <c r="F31" s="212" t="s">
        <v>21</v>
      </c>
      <c r="G31" s="212" t="s">
        <v>272</v>
      </c>
      <c r="H31" s="239" t="s">
        <v>303</v>
      </c>
      <c r="I31" s="212" t="s">
        <v>31</v>
      </c>
      <c r="J31" s="212">
        <v>10.8</v>
      </c>
      <c r="K31" s="290">
        <v>102.2</v>
      </c>
      <c r="L31" s="227"/>
      <c r="M31" s="227"/>
      <c r="N31" s="227"/>
      <c r="O31" s="227"/>
      <c r="P31" s="227"/>
      <c r="Q31" s="227" t="s">
        <v>1194</v>
      </c>
      <c r="R31" s="213" t="s">
        <v>304</v>
      </c>
      <c r="S31" s="212"/>
      <c r="T31" s="238"/>
    </row>
    <row r="32" ht="170" customHeight="1" spans="1:20">
      <c r="A32" s="212">
        <v>80</v>
      </c>
      <c r="B32" s="212"/>
      <c r="C32" s="212" t="s">
        <v>311</v>
      </c>
      <c r="D32" s="212" t="s">
        <v>19</v>
      </c>
      <c r="E32" s="212" t="s">
        <v>710</v>
      </c>
      <c r="F32" s="212" t="s">
        <v>29</v>
      </c>
      <c r="G32" s="212" t="s">
        <v>307</v>
      </c>
      <c r="H32" s="239" t="s">
        <v>313</v>
      </c>
      <c r="I32" s="212" t="s">
        <v>24</v>
      </c>
      <c r="J32" s="212">
        <v>2</v>
      </c>
      <c r="K32" s="290">
        <v>324</v>
      </c>
      <c r="L32" s="227"/>
      <c r="M32" s="227"/>
      <c r="N32" s="227"/>
      <c r="O32" s="227"/>
      <c r="P32" s="227"/>
      <c r="Q32" s="227" t="s">
        <v>1200</v>
      </c>
      <c r="R32" s="213" t="s">
        <v>314</v>
      </c>
      <c r="S32" s="212"/>
      <c r="T32" s="238"/>
    </row>
    <row r="33" ht="163" customHeight="1" spans="1:20">
      <c r="A33" s="212">
        <v>81</v>
      </c>
      <c r="B33" s="212"/>
      <c r="C33" s="212" t="s">
        <v>316</v>
      </c>
      <c r="D33" s="212" t="s">
        <v>35</v>
      </c>
      <c r="E33" s="212" t="s">
        <v>120</v>
      </c>
      <c r="F33" s="212" t="s">
        <v>29</v>
      </c>
      <c r="G33" s="212" t="s">
        <v>307</v>
      </c>
      <c r="H33" s="239" t="s">
        <v>317</v>
      </c>
      <c r="I33" s="212" t="s">
        <v>123</v>
      </c>
      <c r="J33" s="212">
        <v>352</v>
      </c>
      <c r="K33" s="291">
        <v>123.2</v>
      </c>
      <c r="L33" s="227"/>
      <c r="M33" s="227"/>
      <c r="N33" s="227"/>
      <c r="O33" s="227"/>
      <c r="P33" s="227"/>
      <c r="Q33" s="227" t="s">
        <v>1200</v>
      </c>
      <c r="R33" s="213" t="s">
        <v>318</v>
      </c>
      <c r="S33" s="212"/>
      <c r="T33" s="238"/>
    </row>
    <row r="34" ht="150" spans="1:20">
      <c r="A34" s="212">
        <v>82</v>
      </c>
      <c r="B34" s="212"/>
      <c r="C34" s="212" t="s">
        <v>1426</v>
      </c>
      <c r="D34" s="212" t="s">
        <v>35</v>
      </c>
      <c r="E34" s="212" t="s">
        <v>113</v>
      </c>
      <c r="F34" s="212" t="s">
        <v>29</v>
      </c>
      <c r="G34" s="212" t="s">
        <v>307</v>
      </c>
      <c r="H34" s="239" t="s">
        <v>321</v>
      </c>
      <c r="I34" s="212" t="s">
        <v>92</v>
      </c>
      <c r="J34" s="212">
        <v>108</v>
      </c>
      <c r="K34" s="291">
        <v>70.6</v>
      </c>
      <c r="L34" s="227"/>
      <c r="M34" s="227"/>
      <c r="N34" s="227"/>
      <c r="O34" s="227"/>
      <c r="P34" s="227"/>
      <c r="Q34" s="227" t="s">
        <v>1200</v>
      </c>
      <c r="R34" s="213" t="s">
        <v>322</v>
      </c>
      <c r="S34" s="212"/>
      <c r="T34" s="238"/>
    </row>
    <row r="35" ht="204" customHeight="1" spans="1:20">
      <c r="A35" s="212">
        <v>83</v>
      </c>
      <c r="B35" s="212"/>
      <c r="C35" s="212" t="s">
        <v>324</v>
      </c>
      <c r="D35" s="212" t="s">
        <v>35</v>
      </c>
      <c r="E35" s="212" t="s">
        <v>36</v>
      </c>
      <c r="F35" s="212" t="s">
        <v>29</v>
      </c>
      <c r="G35" s="212" t="s">
        <v>307</v>
      </c>
      <c r="H35" s="239" t="s">
        <v>1280</v>
      </c>
      <c r="I35" s="212" t="s">
        <v>31</v>
      </c>
      <c r="J35" s="212">
        <v>2</v>
      </c>
      <c r="K35" s="290">
        <v>51.84</v>
      </c>
      <c r="L35" s="227"/>
      <c r="M35" s="227"/>
      <c r="N35" s="227"/>
      <c r="O35" s="227"/>
      <c r="P35" s="227"/>
      <c r="Q35" s="227" t="s">
        <v>1197</v>
      </c>
      <c r="R35" s="213" t="s">
        <v>326</v>
      </c>
      <c r="S35" s="238"/>
      <c r="T35" s="238"/>
    </row>
    <row r="36" ht="131.25" spans="1:20">
      <c r="A36" s="212">
        <v>84</v>
      </c>
      <c r="B36" s="212"/>
      <c r="C36" s="212" t="s">
        <v>328</v>
      </c>
      <c r="D36" s="212" t="s">
        <v>823</v>
      </c>
      <c r="E36" s="212" t="s">
        <v>824</v>
      </c>
      <c r="F36" s="212" t="s">
        <v>29</v>
      </c>
      <c r="G36" s="212" t="s">
        <v>307</v>
      </c>
      <c r="H36" s="239" t="s">
        <v>330</v>
      </c>
      <c r="I36" s="212" t="s">
        <v>31</v>
      </c>
      <c r="J36" s="212">
        <v>5</v>
      </c>
      <c r="K36" s="291">
        <v>108</v>
      </c>
      <c r="L36" s="227"/>
      <c r="M36" s="227"/>
      <c r="N36" s="227"/>
      <c r="O36" s="227"/>
      <c r="P36" s="227"/>
      <c r="Q36" s="227" t="s">
        <v>1196</v>
      </c>
      <c r="R36" s="213" t="s">
        <v>331</v>
      </c>
      <c r="S36" s="212"/>
      <c r="T36" s="238"/>
    </row>
    <row r="37" ht="185" customHeight="1" spans="1:20">
      <c r="A37" s="212">
        <v>85</v>
      </c>
      <c r="B37" s="212"/>
      <c r="C37" s="212" t="s">
        <v>333</v>
      </c>
      <c r="D37" s="212" t="s">
        <v>19</v>
      </c>
      <c r="E37" s="212" t="s">
        <v>710</v>
      </c>
      <c r="F37" s="212" t="s">
        <v>21</v>
      </c>
      <c r="G37" s="212" t="s">
        <v>335</v>
      </c>
      <c r="H37" s="213" t="s">
        <v>336</v>
      </c>
      <c r="I37" s="212" t="s">
        <v>24</v>
      </c>
      <c r="J37" s="212">
        <v>2</v>
      </c>
      <c r="K37" s="291">
        <v>1000</v>
      </c>
      <c r="L37" s="227"/>
      <c r="M37" s="227"/>
      <c r="N37" s="227"/>
      <c r="O37" s="227"/>
      <c r="P37" s="227"/>
      <c r="Q37" s="227" t="s">
        <v>1200</v>
      </c>
      <c r="R37" s="213" t="s">
        <v>337</v>
      </c>
      <c r="S37" s="212"/>
      <c r="T37" s="238"/>
    </row>
    <row r="38" ht="156" customHeight="1" spans="1:20">
      <c r="A38" s="212">
        <v>86</v>
      </c>
      <c r="B38" s="212"/>
      <c r="C38" s="212" t="s">
        <v>1427</v>
      </c>
      <c r="D38" s="212" t="s">
        <v>35</v>
      </c>
      <c r="E38" s="212" t="s">
        <v>113</v>
      </c>
      <c r="F38" s="212" t="s">
        <v>29</v>
      </c>
      <c r="G38" s="212" t="s">
        <v>335</v>
      </c>
      <c r="H38" s="239" t="s">
        <v>340</v>
      </c>
      <c r="I38" s="212" t="s">
        <v>116</v>
      </c>
      <c r="J38" s="212">
        <v>2</v>
      </c>
      <c r="K38" s="291">
        <v>80</v>
      </c>
      <c r="L38" s="227"/>
      <c r="M38" s="227"/>
      <c r="N38" s="227"/>
      <c r="O38" s="227"/>
      <c r="P38" s="227"/>
      <c r="Q38" s="227" t="s">
        <v>1200</v>
      </c>
      <c r="R38" s="213" t="s">
        <v>341</v>
      </c>
      <c r="S38" s="212"/>
      <c r="T38" s="238"/>
    </row>
    <row r="39" ht="160" customHeight="1" spans="1:20">
      <c r="A39" s="212">
        <v>87</v>
      </c>
      <c r="B39" s="212"/>
      <c r="C39" s="212" t="s">
        <v>343</v>
      </c>
      <c r="D39" s="212" t="s">
        <v>35</v>
      </c>
      <c r="E39" s="212" t="s">
        <v>120</v>
      </c>
      <c r="F39" s="212" t="s">
        <v>29</v>
      </c>
      <c r="G39" s="212" t="s">
        <v>335</v>
      </c>
      <c r="H39" s="239" t="s">
        <v>345</v>
      </c>
      <c r="I39" s="212" t="s">
        <v>31</v>
      </c>
      <c r="J39" s="212">
        <v>2.3</v>
      </c>
      <c r="K39" s="291">
        <v>66.4</v>
      </c>
      <c r="L39" s="227"/>
      <c r="M39" s="227"/>
      <c r="N39" s="227"/>
      <c r="O39" s="227"/>
      <c r="P39" s="227"/>
      <c r="Q39" s="227" t="s">
        <v>1200</v>
      </c>
      <c r="R39" s="213" t="s">
        <v>1282</v>
      </c>
      <c r="S39" s="212"/>
      <c r="T39" s="238"/>
    </row>
    <row r="40" ht="142" customHeight="1" spans="1:20">
      <c r="A40" s="212">
        <v>89</v>
      </c>
      <c r="B40" s="212"/>
      <c r="C40" s="212" t="s">
        <v>1428</v>
      </c>
      <c r="D40" s="212" t="s">
        <v>35</v>
      </c>
      <c r="E40" s="212" t="s">
        <v>113</v>
      </c>
      <c r="F40" s="212" t="s">
        <v>29</v>
      </c>
      <c r="G40" s="212" t="s">
        <v>349</v>
      </c>
      <c r="H40" s="239" t="s">
        <v>354</v>
      </c>
      <c r="I40" s="212" t="s">
        <v>116</v>
      </c>
      <c r="J40" s="212">
        <v>2</v>
      </c>
      <c r="K40" s="291">
        <v>65</v>
      </c>
      <c r="L40" s="227"/>
      <c r="M40" s="227"/>
      <c r="N40" s="227"/>
      <c r="O40" s="227"/>
      <c r="P40" s="227"/>
      <c r="Q40" s="227" t="s">
        <v>1200</v>
      </c>
      <c r="R40" s="213" t="s">
        <v>355</v>
      </c>
      <c r="S40" s="212"/>
      <c r="T40" s="238"/>
    </row>
    <row r="41" ht="179" customHeight="1" spans="1:20">
      <c r="A41" s="212">
        <v>91</v>
      </c>
      <c r="B41" s="212"/>
      <c r="C41" s="212" t="s">
        <v>362</v>
      </c>
      <c r="D41" s="212" t="s">
        <v>19</v>
      </c>
      <c r="E41" s="212" t="s">
        <v>28</v>
      </c>
      <c r="F41" s="212" t="s">
        <v>29</v>
      </c>
      <c r="G41" s="212" t="s">
        <v>358</v>
      </c>
      <c r="H41" s="239" t="s">
        <v>1212</v>
      </c>
      <c r="I41" s="212" t="s">
        <v>31</v>
      </c>
      <c r="J41" s="212">
        <v>5</v>
      </c>
      <c r="K41" s="291">
        <v>135</v>
      </c>
      <c r="L41" s="227"/>
      <c r="M41" s="227"/>
      <c r="N41" s="227"/>
      <c r="O41" s="227"/>
      <c r="P41" s="227"/>
      <c r="Q41" s="227" t="s">
        <v>1196</v>
      </c>
      <c r="R41" s="213" t="s">
        <v>364</v>
      </c>
      <c r="S41" s="212"/>
      <c r="T41" s="238"/>
    </row>
    <row r="42" ht="161" customHeight="1" spans="1:20">
      <c r="A42" s="212">
        <v>92</v>
      </c>
      <c r="B42" s="212"/>
      <c r="C42" s="212" t="s">
        <v>366</v>
      </c>
      <c r="D42" s="212" t="s">
        <v>35</v>
      </c>
      <c r="E42" s="212" t="s">
        <v>113</v>
      </c>
      <c r="F42" s="212" t="s">
        <v>29</v>
      </c>
      <c r="G42" s="212" t="s">
        <v>358</v>
      </c>
      <c r="H42" s="239" t="s">
        <v>367</v>
      </c>
      <c r="I42" s="212" t="s">
        <v>92</v>
      </c>
      <c r="J42" s="212">
        <v>200</v>
      </c>
      <c r="K42" s="291">
        <v>30</v>
      </c>
      <c r="L42" s="227"/>
      <c r="M42" s="227"/>
      <c r="N42" s="227"/>
      <c r="O42" s="227"/>
      <c r="P42" s="227"/>
      <c r="Q42" s="227" t="s">
        <v>1200</v>
      </c>
      <c r="R42" s="213" t="s">
        <v>1284</v>
      </c>
      <c r="S42" s="212"/>
      <c r="T42" s="238"/>
    </row>
    <row r="43" ht="143" customHeight="1" spans="1:20">
      <c r="A43" s="212">
        <v>93</v>
      </c>
      <c r="B43" s="212"/>
      <c r="C43" s="212" t="s">
        <v>370</v>
      </c>
      <c r="D43" s="212" t="s">
        <v>35</v>
      </c>
      <c r="E43" s="212" t="s">
        <v>120</v>
      </c>
      <c r="F43" s="212" t="s">
        <v>29</v>
      </c>
      <c r="G43" s="212" t="s">
        <v>358</v>
      </c>
      <c r="H43" s="239" t="s">
        <v>371</v>
      </c>
      <c r="I43" s="212" t="s">
        <v>123</v>
      </c>
      <c r="J43" s="212">
        <v>112</v>
      </c>
      <c r="K43" s="291">
        <v>39.2</v>
      </c>
      <c r="L43" s="227"/>
      <c r="M43" s="227"/>
      <c r="N43" s="227"/>
      <c r="O43" s="227"/>
      <c r="P43" s="227"/>
      <c r="Q43" s="227" t="s">
        <v>1200</v>
      </c>
      <c r="R43" s="213" t="s">
        <v>372</v>
      </c>
      <c r="S43" s="212"/>
      <c r="T43" s="238"/>
    </row>
    <row r="44" ht="131.25" spans="1:20">
      <c r="A44" s="212">
        <v>94</v>
      </c>
      <c r="B44" s="212"/>
      <c r="C44" s="212" t="s">
        <v>374</v>
      </c>
      <c r="D44" s="212" t="s">
        <v>35</v>
      </c>
      <c r="E44" s="212" t="s">
        <v>375</v>
      </c>
      <c r="F44" s="212" t="s">
        <v>29</v>
      </c>
      <c r="G44" s="212" t="s">
        <v>358</v>
      </c>
      <c r="H44" s="239" t="s">
        <v>376</v>
      </c>
      <c r="I44" s="212" t="s">
        <v>116</v>
      </c>
      <c r="J44" s="212">
        <v>1</v>
      </c>
      <c r="K44" s="291">
        <v>25</v>
      </c>
      <c r="L44" s="227"/>
      <c r="M44" s="227"/>
      <c r="N44" s="227"/>
      <c r="O44" s="227"/>
      <c r="P44" s="227"/>
      <c r="Q44" s="227" t="s">
        <v>1200</v>
      </c>
      <c r="R44" s="213" t="s">
        <v>1285</v>
      </c>
      <c r="S44" s="212"/>
      <c r="T44" s="238"/>
    </row>
    <row r="45" ht="157" customHeight="1" spans="1:20">
      <c r="A45" s="212">
        <v>95</v>
      </c>
      <c r="B45" s="212"/>
      <c r="C45" s="212" t="s">
        <v>1429</v>
      </c>
      <c r="D45" s="212" t="s">
        <v>35</v>
      </c>
      <c r="E45" s="212" t="s">
        <v>113</v>
      </c>
      <c r="F45" s="212" t="s">
        <v>29</v>
      </c>
      <c r="G45" s="212" t="s">
        <v>380</v>
      </c>
      <c r="H45" s="239" t="s">
        <v>381</v>
      </c>
      <c r="I45" s="212" t="s">
        <v>116</v>
      </c>
      <c r="J45" s="212">
        <v>2</v>
      </c>
      <c r="K45" s="291">
        <v>65</v>
      </c>
      <c r="L45" s="227"/>
      <c r="M45" s="227"/>
      <c r="N45" s="227"/>
      <c r="O45" s="227"/>
      <c r="P45" s="227"/>
      <c r="Q45" s="227" t="s">
        <v>1200</v>
      </c>
      <c r="R45" s="213" t="s">
        <v>1286</v>
      </c>
      <c r="S45" s="212"/>
      <c r="T45" s="238"/>
    </row>
    <row r="46" ht="219" customHeight="1" spans="1:20">
      <c r="A46" s="212">
        <v>96</v>
      </c>
      <c r="B46" s="212"/>
      <c r="C46" s="212" t="s">
        <v>384</v>
      </c>
      <c r="D46" s="212" t="s">
        <v>35</v>
      </c>
      <c r="E46" s="212" t="s">
        <v>120</v>
      </c>
      <c r="F46" s="212" t="s">
        <v>29</v>
      </c>
      <c r="G46" s="212" t="s">
        <v>380</v>
      </c>
      <c r="H46" s="239" t="s">
        <v>385</v>
      </c>
      <c r="I46" s="212" t="s">
        <v>123</v>
      </c>
      <c r="J46" s="212">
        <v>148</v>
      </c>
      <c r="K46" s="291">
        <v>51.8</v>
      </c>
      <c r="L46" s="227"/>
      <c r="M46" s="227"/>
      <c r="N46" s="227"/>
      <c r="O46" s="227"/>
      <c r="P46" s="227"/>
      <c r="Q46" s="227" t="s">
        <v>1200</v>
      </c>
      <c r="R46" s="213" t="s">
        <v>1287</v>
      </c>
      <c r="S46" s="212"/>
      <c r="T46" s="238"/>
    </row>
    <row r="47" ht="215" customHeight="1" spans="1:20">
      <c r="A47" s="212">
        <v>100</v>
      </c>
      <c r="B47" s="212"/>
      <c r="C47" s="212" t="s">
        <v>401</v>
      </c>
      <c r="D47" s="212" t="s">
        <v>19</v>
      </c>
      <c r="E47" s="212" t="s">
        <v>28</v>
      </c>
      <c r="F47" s="212" t="s">
        <v>21</v>
      </c>
      <c r="G47" s="212" t="s">
        <v>402</v>
      </c>
      <c r="H47" s="239" t="s">
        <v>1213</v>
      </c>
      <c r="I47" s="212" t="s">
        <v>31</v>
      </c>
      <c r="J47" s="212">
        <v>10</v>
      </c>
      <c r="K47" s="291">
        <v>259.2</v>
      </c>
      <c r="L47" s="227"/>
      <c r="M47" s="227"/>
      <c r="N47" s="227"/>
      <c r="O47" s="227"/>
      <c r="P47" s="227"/>
      <c r="Q47" s="227" t="s">
        <v>1196</v>
      </c>
      <c r="R47" s="213" t="s">
        <v>404</v>
      </c>
      <c r="S47" s="212"/>
      <c r="T47" s="238"/>
    </row>
    <row r="48" ht="149" customHeight="1" spans="1:20">
      <c r="A48" s="212">
        <v>101</v>
      </c>
      <c r="B48" s="212"/>
      <c r="C48" s="212" t="s">
        <v>1430</v>
      </c>
      <c r="D48" s="212" t="s">
        <v>35</v>
      </c>
      <c r="E48" s="212" t="s">
        <v>113</v>
      </c>
      <c r="F48" s="212" t="s">
        <v>29</v>
      </c>
      <c r="G48" s="212" t="s">
        <v>402</v>
      </c>
      <c r="H48" s="239" t="s">
        <v>407</v>
      </c>
      <c r="I48" s="212" t="s">
        <v>116</v>
      </c>
      <c r="J48" s="212">
        <v>1</v>
      </c>
      <c r="K48" s="291">
        <v>25</v>
      </c>
      <c r="L48" s="227"/>
      <c r="M48" s="227"/>
      <c r="N48" s="227"/>
      <c r="O48" s="227"/>
      <c r="P48" s="227"/>
      <c r="Q48" s="227" t="s">
        <v>1200</v>
      </c>
      <c r="R48" s="213" t="s">
        <v>408</v>
      </c>
      <c r="S48" s="212"/>
      <c r="T48" s="238"/>
    </row>
    <row r="49" ht="182" customHeight="1" spans="1:20">
      <c r="A49" s="212">
        <v>102</v>
      </c>
      <c r="B49" s="212"/>
      <c r="C49" s="212" t="s">
        <v>1431</v>
      </c>
      <c r="D49" s="212" t="s">
        <v>35</v>
      </c>
      <c r="E49" s="212" t="s">
        <v>113</v>
      </c>
      <c r="F49" s="212" t="s">
        <v>29</v>
      </c>
      <c r="G49" s="212" t="s">
        <v>411</v>
      </c>
      <c r="H49" s="239" t="s">
        <v>412</v>
      </c>
      <c r="I49" s="212" t="s">
        <v>116</v>
      </c>
      <c r="J49" s="212">
        <v>2</v>
      </c>
      <c r="K49" s="291">
        <v>65</v>
      </c>
      <c r="L49" s="227"/>
      <c r="M49" s="227"/>
      <c r="N49" s="227"/>
      <c r="O49" s="227"/>
      <c r="P49" s="227"/>
      <c r="Q49" s="227" t="s">
        <v>1200</v>
      </c>
      <c r="R49" s="213" t="s">
        <v>413</v>
      </c>
      <c r="S49" s="212"/>
      <c r="T49" s="238"/>
    </row>
    <row r="50" ht="215" customHeight="1" spans="1:20">
      <c r="A50" s="212">
        <v>103</v>
      </c>
      <c r="B50" s="212"/>
      <c r="C50" s="212" t="s">
        <v>415</v>
      </c>
      <c r="D50" s="212" t="s">
        <v>35</v>
      </c>
      <c r="E50" s="212" t="s">
        <v>120</v>
      </c>
      <c r="F50" s="212" t="s">
        <v>29</v>
      </c>
      <c r="G50" s="212" t="s">
        <v>411</v>
      </c>
      <c r="H50" s="239" t="s">
        <v>416</v>
      </c>
      <c r="I50" s="212" t="s">
        <v>123</v>
      </c>
      <c r="J50" s="212">
        <v>200</v>
      </c>
      <c r="K50" s="291">
        <v>70</v>
      </c>
      <c r="L50" s="227"/>
      <c r="M50" s="227"/>
      <c r="N50" s="227"/>
      <c r="O50" s="227"/>
      <c r="P50" s="227"/>
      <c r="Q50" s="227" t="s">
        <v>1200</v>
      </c>
      <c r="R50" s="213" t="s">
        <v>417</v>
      </c>
      <c r="S50" s="228"/>
      <c r="T50" s="238"/>
    </row>
    <row r="51" ht="220" customHeight="1" spans="1:20">
      <c r="A51" s="212">
        <v>104</v>
      </c>
      <c r="B51" s="212"/>
      <c r="C51" s="212" t="s">
        <v>419</v>
      </c>
      <c r="D51" s="212" t="s">
        <v>19</v>
      </c>
      <c r="E51" s="212" t="s">
        <v>28</v>
      </c>
      <c r="F51" s="212" t="s">
        <v>21</v>
      </c>
      <c r="G51" s="212" t="s">
        <v>411</v>
      </c>
      <c r="H51" s="239" t="s">
        <v>1214</v>
      </c>
      <c r="I51" s="212" t="s">
        <v>31</v>
      </c>
      <c r="J51" s="212">
        <v>4</v>
      </c>
      <c r="K51" s="291">
        <v>86.4</v>
      </c>
      <c r="L51" s="227"/>
      <c r="M51" s="227"/>
      <c r="N51" s="227"/>
      <c r="O51" s="227"/>
      <c r="P51" s="227"/>
      <c r="Q51" s="227" t="s">
        <v>1196</v>
      </c>
      <c r="R51" s="213" t="s">
        <v>421</v>
      </c>
      <c r="S51" s="212"/>
      <c r="T51" s="238"/>
    </row>
    <row r="52" ht="186" customHeight="1" spans="1:20">
      <c r="A52" s="212">
        <v>105</v>
      </c>
      <c r="B52" s="212"/>
      <c r="C52" s="212" t="s">
        <v>1432</v>
      </c>
      <c r="D52" s="212" t="s">
        <v>35</v>
      </c>
      <c r="E52" s="212" t="s">
        <v>113</v>
      </c>
      <c r="F52" s="212" t="s">
        <v>29</v>
      </c>
      <c r="G52" s="212" t="s">
        <v>424</v>
      </c>
      <c r="H52" s="239" t="s">
        <v>425</v>
      </c>
      <c r="I52" s="212" t="s">
        <v>92</v>
      </c>
      <c r="J52" s="212">
        <v>100</v>
      </c>
      <c r="K52" s="291">
        <v>49.5</v>
      </c>
      <c r="L52" s="227"/>
      <c r="M52" s="227"/>
      <c r="N52" s="227"/>
      <c r="O52" s="227"/>
      <c r="P52" s="227"/>
      <c r="Q52" s="227" t="s">
        <v>1200</v>
      </c>
      <c r="R52" s="213" t="s">
        <v>426</v>
      </c>
      <c r="S52" s="212"/>
      <c r="T52" s="238"/>
    </row>
    <row r="53" ht="220" customHeight="1" spans="1:20">
      <c r="A53" s="212">
        <v>107</v>
      </c>
      <c r="B53" s="212"/>
      <c r="C53" s="212" t="s">
        <v>432</v>
      </c>
      <c r="D53" s="212" t="s">
        <v>19</v>
      </c>
      <c r="E53" s="212" t="s">
        <v>28</v>
      </c>
      <c r="F53" s="212" t="s">
        <v>29</v>
      </c>
      <c r="G53" s="212" t="s">
        <v>424</v>
      </c>
      <c r="H53" s="239" t="s">
        <v>1215</v>
      </c>
      <c r="I53" s="212" t="s">
        <v>31</v>
      </c>
      <c r="J53" s="212">
        <v>10</v>
      </c>
      <c r="K53" s="291">
        <v>324</v>
      </c>
      <c r="L53" s="227"/>
      <c r="M53" s="227"/>
      <c r="N53" s="227"/>
      <c r="O53" s="227"/>
      <c r="P53" s="227"/>
      <c r="Q53" s="227" t="s">
        <v>1196</v>
      </c>
      <c r="R53" s="213" t="s">
        <v>434</v>
      </c>
      <c r="S53" s="212"/>
      <c r="T53" s="238"/>
    </row>
    <row r="54" ht="190" customHeight="1" spans="1:20">
      <c r="A54" s="212">
        <v>109</v>
      </c>
      <c r="B54" s="212"/>
      <c r="C54" s="212" t="s">
        <v>1433</v>
      </c>
      <c r="D54" s="212" t="s">
        <v>35</v>
      </c>
      <c r="E54" s="212" t="s">
        <v>120</v>
      </c>
      <c r="F54" s="212" t="s">
        <v>29</v>
      </c>
      <c r="G54" s="212" t="s">
        <v>441</v>
      </c>
      <c r="H54" s="239" t="s">
        <v>442</v>
      </c>
      <c r="I54" s="212" t="s">
        <v>123</v>
      </c>
      <c r="J54" s="212">
        <v>284</v>
      </c>
      <c r="K54" s="291">
        <v>99.4</v>
      </c>
      <c r="L54" s="227"/>
      <c r="M54" s="227"/>
      <c r="N54" s="227"/>
      <c r="O54" s="227"/>
      <c r="P54" s="227"/>
      <c r="Q54" s="227" t="s">
        <v>1200</v>
      </c>
      <c r="R54" s="213" t="s">
        <v>1288</v>
      </c>
      <c r="S54" s="212"/>
      <c r="T54" s="238"/>
    </row>
    <row r="55" ht="160" customHeight="1" spans="1:20">
      <c r="A55" s="212">
        <v>110</v>
      </c>
      <c r="B55" s="212"/>
      <c r="C55" s="212" t="s">
        <v>1434</v>
      </c>
      <c r="D55" s="212" t="s">
        <v>35</v>
      </c>
      <c r="E55" s="212" t="s">
        <v>113</v>
      </c>
      <c r="F55" s="212" t="s">
        <v>29</v>
      </c>
      <c r="G55" s="212" t="s">
        <v>441</v>
      </c>
      <c r="H55" s="239" t="s">
        <v>446</v>
      </c>
      <c r="I55" s="212" t="s">
        <v>116</v>
      </c>
      <c r="J55" s="212">
        <v>2</v>
      </c>
      <c r="K55" s="291">
        <v>55</v>
      </c>
      <c r="L55" s="227"/>
      <c r="M55" s="227"/>
      <c r="N55" s="227"/>
      <c r="O55" s="227"/>
      <c r="P55" s="227"/>
      <c r="Q55" s="227" t="s">
        <v>1200</v>
      </c>
      <c r="R55" s="213" t="s">
        <v>447</v>
      </c>
      <c r="S55" s="212"/>
      <c r="T55" s="238"/>
    </row>
    <row r="56" ht="117" customHeight="1" spans="1:20">
      <c r="A56" s="212">
        <v>111</v>
      </c>
      <c r="B56" s="212"/>
      <c r="C56" s="212" t="s">
        <v>449</v>
      </c>
      <c r="D56" s="212" t="s">
        <v>35</v>
      </c>
      <c r="E56" s="212" t="s">
        <v>176</v>
      </c>
      <c r="F56" s="212" t="s">
        <v>29</v>
      </c>
      <c r="G56" s="212" t="s">
        <v>441</v>
      </c>
      <c r="H56" s="239" t="s">
        <v>450</v>
      </c>
      <c r="I56" s="212" t="s">
        <v>31</v>
      </c>
      <c r="J56" s="212">
        <v>3.65</v>
      </c>
      <c r="K56" s="291">
        <v>481</v>
      </c>
      <c r="L56" s="227"/>
      <c r="M56" s="227"/>
      <c r="N56" s="227"/>
      <c r="O56" s="227"/>
      <c r="P56" s="227"/>
      <c r="Q56" s="227" t="s">
        <v>1200</v>
      </c>
      <c r="R56" s="213" t="s">
        <v>451</v>
      </c>
      <c r="S56" s="212"/>
      <c r="T56" s="238"/>
    </row>
    <row r="57" ht="166" customHeight="1" spans="1:20">
      <c r="A57" s="212">
        <v>113</v>
      </c>
      <c r="B57" s="212"/>
      <c r="C57" s="212" t="s">
        <v>456</v>
      </c>
      <c r="D57" s="212" t="s">
        <v>19</v>
      </c>
      <c r="E57" s="212" t="s">
        <v>28</v>
      </c>
      <c r="F57" s="212" t="s">
        <v>29</v>
      </c>
      <c r="G57" s="212" t="s">
        <v>441</v>
      </c>
      <c r="H57" s="239" t="s">
        <v>1216</v>
      </c>
      <c r="I57" s="212" t="s">
        <v>31</v>
      </c>
      <c r="J57" s="212">
        <v>4</v>
      </c>
      <c r="K57" s="291">
        <v>108</v>
      </c>
      <c r="L57" s="227"/>
      <c r="M57" s="227"/>
      <c r="N57" s="227"/>
      <c r="O57" s="227"/>
      <c r="P57" s="227"/>
      <c r="Q57" s="227" t="s">
        <v>1196</v>
      </c>
      <c r="R57" s="213" t="s">
        <v>458</v>
      </c>
      <c r="S57" s="212"/>
      <c r="T57" s="238"/>
    </row>
    <row r="58" ht="164" customHeight="1" spans="1:20">
      <c r="A58" s="212">
        <v>114</v>
      </c>
      <c r="B58" s="212"/>
      <c r="C58" s="212" t="s">
        <v>460</v>
      </c>
      <c r="D58" s="212" t="s">
        <v>19</v>
      </c>
      <c r="E58" s="212" t="s">
        <v>20</v>
      </c>
      <c r="F58" s="212" t="s">
        <v>29</v>
      </c>
      <c r="G58" s="212" t="s">
        <v>461</v>
      </c>
      <c r="H58" s="239" t="s">
        <v>462</v>
      </c>
      <c r="I58" s="212" t="s">
        <v>133</v>
      </c>
      <c r="J58" s="212">
        <v>25000</v>
      </c>
      <c r="K58" s="291">
        <v>87.5</v>
      </c>
      <c r="L58" s="227"/>
      <c r="M58" s="227"/>
      <c r="N58" s="227"/>
      <c r="O58" s="227"/>
      <c r="P58" s="227"/>
      <c r="Q58" s="227" t="s">
        <v>1207</v>
      </c>
      <c r="R58" s="213" t="s">
        <v>1290</v>
      </c>
      <c r="S58" s="212"/>
      <c r="T58" s="238"/>
    </row>
    <row r="59" ht="211" customHeight="1" spans="1:20">
      <c r="A59" s="212">
        <v>115</v>
      </c>
      <c r="B59" s="212"/>
      <c r="C59" s="212" t="s">
        <v>465</v>
      </c>
      <c r="D59" s="212" t="s">
        <v>19</v>
      </c>
      <c r="E59" s="212" t="s">
        <v>20</v>
      </c>
      <c r="F59" s="212" t="s">
        <v>29</v>
      </c>
      <c r="G59" s="212" t="s">
        <v>461</v>
      </c>
      <c r="H59" s="239" t="s">
        <v>466</v>
      </c>
      <c r="I59" s="212" t="s">
        <v>133</v>
      </c>
      <c r="J59" s="212">
        <v>5000</v>
      </c>
      <c r="K59" s="291">
        <v>35</v>
      </c>
      <c r="L59" s="227"/>
      <c r="M59" s="227"/>
      <c r="N59" s="227"/>
      <c r="O59" s="227"/>
      <c r="P59" s="227"/>
      <c r="Q59" s="227" t="s">
        <v>1207</v>
      </c>
      <c r="R59" s="213" t="s">
        <v>467</v>
      </c>
      <c r="S59" s="212"/>
      <c r="T59" s="238"/>
    </row>
    <row r="60" ht="122" customHeight="1" spans="1:20">
      <c r="A60" s="212">
        <v>116</v>
      </c>
      <c r="B60" s="212"/>
      <c r="C60" s="212" t="s">
        <v>469</v>
      </c>
      <c r="D60" s="212" t="s">
        <v>106</v>
      </c>
      <c r="E60" s="212" t="s">
        <v>107</v>
      </c>
      <c r="F60" s="212" t="s">
        <v>29</v>
      </c>
      <c r="G60" s="212" t="s">
        <v>461</v>
      </c>
      <c r="H60" s="239" t="s">
        <v>470</v>
      </c>
      <c r="I60" s="212" t="s">
        <v>92</v>
      </c>
      <c r="J60" s="212">
        <v>20</v>
      </c>
      <c r="K60" s="291">
        <v>36.96</v>
      </c>
      <c r="L60" s="227"/>
      <c r="M60" s="227"/>
      <c r="N60" s="227"/>
      <c r="O60" s="227"/>
      <c r="P60" s="227"/>
      <c r="Q60" s="227" t="s">
        <v>1202</v>
      </c>
      <c r="R60" s="213" t="s">
        <v>1291</v>
      </c>
      <c r="S60" s="212"/>
      <c r="T60" s="238"/>
    </row>
    <row r="61" ht="93.75" spans="1:20">
      <c r="A61" s="212">
        <v>117</v>
      </c>
      <c r="B61" s="212"/>
      <c r="C61" s="212" t="s">
        <v>473</v>
      </c>
      <c r="D61" s="212" t="s">
        <v>19</v>
      </c>
      <c r="E61" s="212" t="s">
        <v>20</v>
      </c>
      <c r="F61" s="212" t="s">
        <v>29</v>
      </c>
      <c r="G61" s="212" t="s">
        <v>461</v>
      </c>
      <c r="H61" s="213" t="s">
        <v>474</v>
      </c>
      <c r="I61" s="228" t="s">
        <v>133</v>
      </c>
      <c r="J61" s="228">
        <v>464.5</v>
      </c>
      <c r="K61" s="291">
        <v>46.45</v>
      </c>
      <c r="L61" s="230"/>
      <c r="M61" s="230"/>
      <c r="N61" s="230"/>
      <c r="O61" s="230"/>
      <c r="P61" s="227"/>
      <c r="Q61" s="227" t="s">
        <v>1194</v>
      </c>
      <c r="R61" s="213" t="s">
        <v>475</v>
      </c>
      <c r="S61" s="238"/>
      <c r="T61" s="238"/>
    </row>
    <row r="62" ht="147" customHeight="1" spans="1:20">
      <c r="A62" s="212">
        <v>120</v>
      </c>
      <c r="B62" s="212"/>
      <c r="C62" s="212" t="s">
        <v>1435</v>
      </c>
      <c r="D62" s="212" t="s">
        <v>35</v>
      </c>
      <c r="E62" s="212" t="s">
        <v>113</v>
      </c>
      <c r="F62" s="212" t="s">
        <v>29</v>
      </c>
      <c r="G62" s="212" t="s">
        <v>486</v>
      </c>
      <c r="H62" s="239" t="s">
        <v>487</v>
      </c>
      <c r="I62" s="212" t="s">
        <v>116</v>
      </c>
      <c r="J62" s="212">
        <v>2</v>
      </c>
      <c r="K62" s="291">
        <v>55</v>
      </c>
      <c r="L62" s="227"/>
      <c r="M62" s="227"/>
      <c r="N62" s="227"/>
      <c r="O62" s="227"/>
      <c r="P62" s="227"/>
      <c r="Q62" s="227" t="s">
        <v>1200</v>
      </c>
      <c r="R62" s="213" t="s">
        <v>488</v>
      </c>
      <c r="S62" s="212"/>
      <c r="T62" s="238"/>
    </row>
    <row r="63" ht="163" customHeight="1" spans="1:20">
      <c r="A63" s="212">
        <v>121</v>
      </c>
      <c r="B63" s="212"/>
      <c r="C63" s="212" t="s">
        <v>1436</v>
      </c>
      <c r="D63" s="212" t="s">
        <v>35</v>
      </c>
      <c r="E63" s="212" t="s">
        <v>113</v>
      </c>
      <c r="F63" s="212" t="s">
        <v>29</v>
      </c>
      <c r="G63" s="212" t="s">
        <v>1292</v>
      </c>
      <c r="H63" s="239" t="s">
        <v>492</v>
      </c>
      <c r="I63" s="212" t="s">
        <v>116</v>
      </c>
      <c r="J63" s="212">
        <v>1</v>
      </c>
      <c r="K63" s="291">
        <v>30</v>
      </c>
      <c r="L63" s="227"/>
      <c r="M63" s="227"/>
      <c r="N63" s="227"/>
      <c r="O63" s="227"/>
      <c r="P63" s="227"/>
      <c r="Q63" s="227" t="s">
        <v>1200</v>
      </c>
      <c r="R63" s="213" t="s">
        <v>493</v>
      </c>
      <c r="S63" s="212"/>
      <c r="T63" s="238"/>
    </row>
    <row r="64" ht="137" customHeight="1" spans="1:20">
      <c r="A64" s="212">
        <v>122</v>
      </c>
      <c r="B64" s="212"/>
      <c r="C64" s="212" t="s">
        <v>495</v>
      </c>
      <c r="D64" s="212" t="s">
        <v>35</v>
      </c>
      <c r="E64" s="212" t="s">
        <v>496</v>
      </c>
      <c r="F64" s="212" t="s">
        <v>29</v>
      </c>
      <c r="G64" s="212" t="s">
        <v>497</v>
      </c>
      <c r="H64" s="213" t="s">
        <v>1293</v>
      </c>
      <c r="I64" s="212" t="s">
        <v>499</v>
      </c>
      <c r="J64" s="212">
        <v>13</v>
      </c>
      <c r="K64" s="291">
        <v>300</v>
      </c>
      <c r="L64" s="227"/>
      <c r="M64" s="227"/>
      <c r="N64" s="227"/>
      <c r="O64" s="227"/>
      <c r="P64" s="227"/>
      <c r="Q64" s="227" t="s">
        <v>1217</v>
      </c>
      <c r="R64" s="213" t="s">
        <v>500</v>
      </c>
      <c r="S64" s="238"/>
      <c r="T64" s="238"/>
    </row>
    <row r="65" ht="179" customHeight="1" spans="1:20">
      <c r="A65" s="212">
        <v>152</v>
      </c>
      <c r="B65" s="212"/>
      <c r="C65" s="212" t="s">
        <v>502</v>
      </c>
      <c r="D65" s="212" t="s">
        <v>19</v>
      </c>
      <c r="E65" s="212" t="s">
        <v>28</v>
      </c>
      <c r="F65" s="212" t="s">
        <v>29</v>
      </c>
      <c r="G65" s="212" t="s">
        <v>503</v>
      </c>
      <c r="H65" s="213" t="s">
        <v>504</v>
      </c>
      <c r="I65" s="212" t="s">
        <v>31</v>
      </c>
      <c r="J65" s="212">
        <v>5</v>
      </c>
      <c r="K65" s="291">
        <v>100</v>
      </c>
      <c r="L65" s="227"/>
      <c r="M65" s="227"/>
      <c r="N65" s="227"/>
      <c r="O65" s="227"/>
      <c r="P65" s="227"/>
      <c r="Q65" s="227" t="s">
        <v>1194</v>
      </c>
      <c r="R65" s="213" t="s">
        <v>505</v>
      </c>
      <c r="S65" s="275"/>
      <c r="T65" s="275"/>
    </row>
    <row r="66" ht="179" customHeight="1" spans="1:20">
      <c r="A66" s="212">
        <v>154</v>
      </c>
      <c r="B66" s="212"/>
      <c r="C66" s="212" t="s">
        <v>511</v>
      </c>
      <c r="D66" s="212" t="s">
        <v>35</v>
      </c>
      <c r="E66" s="212" t="s">
        <v>120</v>
      </c>
      <c r="F66" s="212" t="s">
        <v>29</v>
      </c>
      <c r="G66" s="212" t="s">
        <v>503</v>
      </c>
      <c r="H66" s="213" t="s">
        <v>512</v>
      </c>
      <c r="I66" s="212" t="s">
        <v>123</v>
      </c>
      <c r="J66" s="212">
        <v>70</v>
      </c>
      <c r="K66" s="291">
        <v>18.9</v>
      </c>
      <c r="L66" s="227"/>
      <c r="M66" s="227"/>
      <c r="N66" s="227"/>
      <c r="O66" s="227"/>
      <c r="P66" s="227"/>
      <c r="Q66" s="227" t="s">
        <v>1200</v>
      </c>
      <c r="R66" s="213" t="s">
        <v>513</v>
      </c>
      <c r="S66" s="275"/>
      <c r="T66" s="275"/>
    </row>
    <row r="67" ht="148" customHeight="1" spans="1:20">
      <c r="A67" s="212">
        <v>157</v>
      </c>
      <c r="B67" s="212"/>
      <c r="C67" s="212" t="s">
        <v>1218</v>
      </c>
      <c r="D67" s="212" t="s">
        <v>19</v>
      </c>
      <c r="E67" s="212" t="s">
        <v>28</v>
      </c>
      <c r="F67" s="212" t="s">
        <v>29</v>
      </c>
      <c r="G67" s="212" t="s">
        <v>521</v>
      </c>
      <c r="H67" s="213" t="s">
        <v>1219</v>
      </c>
      <c r="I67" s="212" t="s">
        <v>31</v>
      </c>
      <c r="J67" s="212">
        <v>4</v>
      </c>
      <c r="K67" s="291">
        <v>120</v>
      </c>
      <c r="L67" s="227"/>
      <c r="M67" s="227"/>
      <c r="N67" s="227"/>
      <c r="O67" s="227"/>
      <c r="P67" s="227"/>
      <c r="Q67" s="227" t="s">
        <v>1196</v>
      </c>
      <c r="R67" s="213" t="s">
        <v>527</v>
      </c>
      <c r="S67" s="275"/>
      <c r="T67" s="275"/>
    </row>
    <row r="68" ht="141" customHeight="1" spans="1:20">
      <c r="A68" s="212">
        <v>158</v>
      </c>
      <c r="B68" s="212"/>
      <c r="C68" s="212" t="s">
        <v>630</v>
      </c>
      <c r="D68" s="212" t="s">
        <v>35</v>
      </c>
      <c r="E68" s="212" t="s">
        <v>176</v>
      </c>
      <c r="F68" s="212" t="s">
        <v>29</v>
      </c>
      <c r="G68" s="212" t="s">
        <v>521</v>
      </c>
      <c r="H68" s="213" t="s">
        <v>1437</v>
      </c>
      <c r="I68" s="212" t="s">
        <v>31</v>
      </c>
      <c r="J68" s="212">
        <v>2</v>
      </c>
      <c r="K68" s="291">
        <v>88</v>
      </c>
      <c r="L68" s="227"/>
      <c r="M68" s="227"/>
      <c r="N68" s="227"/>
      <c r="O68" s="227"/>
      <c r="P68" s="227"/>
      <c r="Q68" s="227" t="s">
        <v>1200</v>
      </c>
      <c r="R68" s="213" t="s">
        <v>531</v>
      </c>
      <c r="S68" s="275"/>
      <c r="T68" s="275"/>
    </row>
    <row r="69" ht="136" customHeight="1" spans="1:20">
      <c r="A69" s="212">
        <v>160</v>
      </c>
      <c r="B69" s="212"/>
      <c r="C69" s="212" t="s">
        <v>538</v>
      </c>
      <c r="D69" s="212" t="s">
        <v>35</v>
      </c>
      <c r="E69" s="212" t="s">
        <v>120</v>
      </c>
      <c r="F69" s="212" t="s">
        <v>534</v>
      </c>
      <c r="G69" s="212" t="s">
        <v>521</v>
      </c>
      <c r="H69" s="213" t="s">
        <v>539</v>
      </c>
      <c r="I69" s="212" t="s">
        <v>123</v>
      </c>
      <c r="J69" s="212">
        <v>100</v>
      </c>
      <c r="K69" s="291">
        <v>33</v>
      </c>
      <c r="L69" s="227"/>
      <c r="M69" s="227"/>
      <c r="N69" s="227"/>
      <c r="O69" s="227"/>
      <c r="P69" s="227"/>
      <c r="Q69" s="227" t="s">
        <v>1200</v>
      </c>
      <c r="R69" s="213" t="s">
        <v>513</v>
      </c>
      <c r="S69" s="275"/>
      <c r="T69" s="275"/>
    </row>
    <row r="70" ht="130" customHeight="1" spans="1:20">
      <c r="A70" s="212">
        <v>161</v>
      </c>
      <c r="B70" s="212"/>
      <c r="C70" s="212" t="s">
        <v>541</v>
      </c>
      <c r="D70" s="212" t="s">
        <v>35</v>
      </c>
      <c r="E70" s="212" t="s">
        <v>113</v>
      </c>
      <c r="F70" s="212" t="s">
        <v>29</v>
      </c>
      <c r="G70" s="212" t="s">
        <v>521</v>
      </c>
      <c r="H70" s="213" t="s">
        <v>542</v>
      </c>
      <c r="I70" s="212" t="s">
        <v>92</v>
      </c>
      <c r="J70" s="212">
        <v>125</v>
      </c>
      <c r="K70" s="291">
        <v>11.12</v>
      </c>
      <c r="L70" s="227"/>
      <c r="M70" s="227"/>
      <c r="N70" s="227"/>
      <c r="O70" s="227"/>
      <c r="P70" s="227"/>
      <c r="Q70" s="227" t="s">
        <v>1200</v>
      </c>
      <c r="R70" s="213" t="s">
        <v>543</v>
      </c>
      <c r="S70" s="275"/>
      <c r="T70" s="275"/>
    </row>
    <row r="71" ht="179" customHeight="1" spans="1:20">
      <c r="A71" s="212">
        <v>162</v>
      </c>
      <c r="B71" s="212"/>
      <c r="C71" s="212" t="s">
        <v>545</v>
      </c>
      <c r="D71" s="212" t="s">
        <v>35</v>
      </c>
      <c r="E71" s="212" t="s">
        <v>120</v>
      </c>
      <c r="F71" s="212" t="s">
        <v>29</v>
      </c>
      <c r="G71" s="212" t="s">
        <v>546</v>
      </c>
      <c r="H71" s="213" t="s">
        <v>547</v>
      </c>
      <c r="I71" s="212" t="s">
        <v>123</v>
      </c>
      <c r="J71" s="212">
        <v>100</v>
      </c>
      <c r="K71" s="291">
        <v>29.43</v>
      </c>
      <c r="L71" s="227"/>
      <c r="M71" s="227"/>
      <c r="N71" s="227"/>
      <c r="O71" s="227"/>
      <c r="P71" s="227"/>
      <c r="Q71" s="227" t="s">
        <v>1200</v>
      </c>
      <c r="R71" s="213" t="s">
        <v>548</v>
      </c>
      <c r="S71" s="275"/>
      <c r="T71" s="275"/>
    </row>
    <row r="72" ht="144" customHeight="1" spans="1:20">
      <c r="A72" s="212">
        <v>163</v>
      </c>
      <c r="B72" s="212"/>
      <c r="C72" s="212" t="s">
        <v>550</v>
      </c>
      <c r="D72" s="212" t="s">
        <v>35</v>
      </c>
      <c r="E72" s="212" t="s">
        <v>375</v>
      </c>
      <c r="F72" s="212" t="s">
        <v>29</v>
      </c>
      <c r="G72" s="212" t="s">
        <v>546</v>
      </c>
      <c r="H72" s="213" t="s">
        <v>551</v>
      </c>
      <c r="I72" s="212" t="s">
        <v>116</v>
      </c>
      <c r="J72" s="212">
        <v>1</v>
      </c>
      <c r="K72" s="291">
        <v>30</v>
      </c>
      <c r="L72" s="227"/>
      <c r="M72" s="227"/>
      <c r="N72" s="227"/>
      <c r="O72" s="227"/>
      <c r="P72" s="227"/>
      <c r="Q72" s="227" t="s">
        <v>1200</v>
      </c>
      <c r="R72" s="213" t="s">
        <v>552</v>
      </c>
      <c r="S72" s="275"/>
      <c r="T72" s="275"/>
    </row>
    <row r="73" ht="129" customHeight="1" spans="1:20">
      <c r="A73" s="212">
        <v>165</v>
      </c>
      <c r="B73" s="212"/>
      <c r="C73" s="212" t="s">
        <v>558</v>
      </c>
      <c r="D73" s="212" t="s">
        <v>35</v>
      </c>
      <c r="E73" s="212" t="s">
        <v>113</v>
      </c>
      <c r="F73" s="212" t="s">
        <v>29</v>
      </c>
      <c r="G73" s="212" t="s">
        <v>546</v>
      </c>
      <c r="H73" s="213" t="s">
        <v>559</v>
      </c>
      <c r="I73" s="212" t="s">
        <v>92</v>
      </c>
      <c r="J73" s="212">
        <v>120</v>
      </c>
      <c r="K73" s="291">
        <v>11.04</v>
      </c>
      <c r="L73" s="227"/>
      <c r="M73" s="227"/>
      <c r="N73" s="227"/>
      <c r="O73" s="227"/>
      <c r="P73" s="227"/>
      <c r="Q73" s="227" t="s">
        <v>1200</v>
      </c>
      <c r="R73" s="213" t="s">
        <v>560</v>
      </c>
      <c r="S73" s="275"/>
      <c r="T73" s="275"/>
    </row>
    <row r="74" ht="134" customHeight="1" spans="1:20">
      <c r="A74" s="212">
        <v>172</v>
      </c>
      <c r="B74" s="212"/>
      <c r="C74" s="212" t="s">
        <v>586</v>
      </c>
      <c r="D74" s="212" t="s">
        <v>35</v>
      </c>
      <c r="E74" s="212" t="s">
        <v>120</v>
      </c>
      <c r="F74" s="212" t="s">
        <v>29</v>
      </c>
      <c r="G74" s="212" t="s">
        <v>578</v>
      </c>
      <c r="H74" s="213" t="s">
        <v>587</v>
      </c>
      <c r="I74" s="212" t="s">
        <v>123</v>
      </c>
      <c r="J74" s="212">
        <v>128</v>
      </c>
      <c r="K74" s="291">
        <v>34.56</v>
      </c>
      <c r="L74" s="227"/>
      <c r="M74" s="227"/>
      <c r="N74" s="227"/>
      <c r="O74" s="227"/>
      <c r="P74" s="227"/>
      <c r="Q74" s="227" t="s">
        <v>1200</v>
      </c>
      <c r="R74" s="213" t="s">
        <v>588</v>
      </c>
      <c r="S74" s="275"/>
      <c r="T74" s="275"/>
    </row>
    <row r="75" ht="152" customHeight="1" spans="1:20">
      <c r="A75" s="212">
        <v>173</v>
      </c>
      <c r="B75" s="212"/>
      <c r="C75" s="212" t="s">
        <v>1438</v>
      </c>
      <c r="D75" s="212" t="s">
        <v>35</v>
      </c>
      <c r="E75" s="212" t="s">
        <v>113</v>
      </c>
      <c r="F75" s="212" t="s">
        <v>29</v>
      </c>
      <c r="G75" s="212" t="s">
        <v>578</v>
      </c>
      <c r="H75" s="213" t="s">
        <v>591</v>
      </c>
      <c r="I75" s="212" t="s">
        <v>92</v>
      </c>
      <c r="J75" s="212">
        <v>196</v>
      </c>
      <c r="K75" s="291">
        <v>18.032</v>
      </c>
      <c r="L75" s="227"/>
      <c r="M75" s="227"/>
      <c r="N75" s="227"/>
      <c r="O75" s="227"/>
      <c r="P75" s="227"/>
      <c r="Q75" s="227" t="s">
        <v>1200</v>
      </c>
      <c r="R75" s="213" t="s">
        <v>592</v>
      </c>
      <c r="S75" s="275"/>
      <c r="T75" s="275"/>
    </row>
    <row r="76" ht="112" customHeight="1" spans="1:20">
      <c r="A76" s="212">
        <v>174</v>
      </c>
      <c r="B76" s="212"/>
      <c r="C76" s="212" t="s">
        <v>594</v>
      </c>
      <c r="D76" s="212" t="s">
        <v>35</v>
      </c>
      <c r="E76" s="212" t="s">
        <v>120</v>
      </c>
      <c r="F76" s="212" t="s">
        <v>29</v>
      </c>
      <c r="G76" s="212" t="s">
        <v>595</v>
      </c>
      <c r="H76" s="213" t="s">
        <v>596</v>
      </c>
      <c r="I76" s="212" t="s">
        <v>123</v>
      </c>
      <c r="J76" s="212">
        <v>30</v>
      </c>
      <c r="K76" s="291">
        <v>8.1</v>
      </c>
      <c r="L76" s="227"/>
      <c r="M76" s="227"/>
      <c r="N76" s="227"/>
      <c r="O76" s="227"/>
      <c r="P76" s="227"/>
      <c r="Q76" s="227" t="s">
        <v>1200</v>
      </c>
      <c r="R76" s="213" t="s">
        <v>513</v>
      </c>
      <c r="S76" s="275"/>
      <c r="T76" s="275"/>
    </row>
    <row r="77" ht="179" customHeight="1" spans="1:20">
      <c r="A77" s="212">
        <v>177</v>
      </c>
      <c r="B77" s="212"/>
      <c r="C77" s="212" t="s">
        <v>1223</v>
      </c>
      <c r="D77" s="212" t="s">
        <v>19</v>
      </c>
      <c r="E77" s="212" t="s">
        <v>28</v>
      </c>
      <c r="F77" s="212" t="s">
        <v>29</v>
      </c>
      <c r="G77" s="212" t="s">
        <v>595</v>
      </c>
      <c r="H77" s="213" t="s">
        <v>1224</v>
      </c>
      <c r="I77" s="212" t="s">
        <v>31</v>
      </c>
      <c r="J77" s="212">
        <v>1.4</v>
      </c>
      <c r="K77" s="291">
        <v>42</v>
      </c>
      <c r="L77" s="227"/>
      <c r="M77" s="227"/>
      <c r="N77" s="227"/>
      <c r="O77" s="227"/>
      <c r="P77" s="227"/>
      <c r="Q77" s="227" t="s">
        <v>1196</v>
      </c>
      <c r="R77" s="213" t="s">
        <v>606</v>
      </c>
      <c r="S77" s="275"/>
      <c r="T77" s="275"/>
    </row>
    <row r="78" ht="122" customHeight="1" spans="1:20">
      <c r="A78" s="212">
        <v>178</v>
      </c>
      <c r="B78" s="212"/>
      <c r="C78" s="212" t="s">
        <v>608</v>
      </c>
      <c r="D78" s="212" t="s">
        <v>35</v>
      </c>
      <c r="E78" s="212" t="s">
        <v>120</v>
      </c>
      <c r="F78" s="212" t="s">
        <v>29</v>
      </c>
      <c r="G78" s="212" t="s">
        <v>609</v>
      </c>
      <c r="H78" s="213" t="s">
        <v>610</v>
      </c>
      <c r="I78" s="212" t="s">
        <v>92</v>
      </c>
      <c r="J78" s="212">
        <v>140</v>
      </c>
      <c r="K78" s="291">
        <v>37.8</v>
      </c>
      <c r="L78" s="227"/>
      <c r="M78" s="227"/>
      <c r="N78" s="227"/>
      <c r="O78" s="227"/>
      <c r="P78" s="227"/>
      <c r="Q78" s="227" t="s">
        <v>1200</v>
      </c>
      <c r="R78" s="213" t="s">
        <v>588</v>
      </c>
      <c r="S78" s="275"/>
      <c r="T78" s="275"/>
    </row>
    <row r="79" ht="136" customHeight="1" spans="1:20">
      <c r="A79" s="212">
        <v>180</v>
      </c>
      <c r="B79" s="212"/>
      <c r="C79" s="212" t="s">
        <v>616</v>
      </c>
      <c r="D79" s="212" t="s">
        <v>19</v>
      </c>
      <c r="E79" s="212" t="s">
        <v>20</v>
      </c>
      <c r="F79" s="212" t="s">
        <v>29</v>
      </c>
      <c r="G79" s="212" t="s">
        <v>206</v>
      </c>
      <c r="H79" s="212" t="s">
        <v>618</v>
      </c>
      <c r="I79" s="212" t="s">
        <v>133</v>
      </c>
      <c r="J79" s="212">
        <v>2688.01</v>
      </c>
      <c r="K79" s="291">
        <v>18.81607</v>
      </c>
      <c r="L79" s="227"/>
      <c r="M79" s="227"/>
      <c r="N79" s="227"/>
      <c r="O79" s="227"/>
      <c r="P79" s="227"/>
      <c r="Q79" s="227" t="s">
        <v>1207</v>
      </c>
      <c r="R79" s="213" t="s">
        <v>619</v>
      </c>
      <c r="S79" s="275"/>
      <c r="T79" s="275"/>
    </row>
    <row r="80" ht="274" customHeight="1" spans="1:20">
      <c r="A80" s="212">
        <v>181</v>
      </c>
      <c r="B80" s="212"/>
      <c r="C80" s="212" t="s">
        <v>621</v>
      </c>
      <c r="D80" s="212" t="s">
        <v>19</v>
      </c>
      <c r="E80" s="212" t="s">
        <v>20</v>
      </c>
      <c r="F80" s="212" t="s">
        <v>29</v>
      </c>
      <c r="G80" s="212" t="s">
        <v>206</v>
      </c>
      <c r="H80" s="212" t="s">
        <v>622</v>
      </c>
      <c r="I80" s="212" t="s">
        <v>133</v>
      </c>
      <c r="J80" s="212">
        <v>3000</v>
      </c>
      <c r="K80" s="291">
        <v>11.6</v>
      </c>
      <c r="L80" s="227"/>
      <c r="M80" s="227"/>
      <c r="N80" s="227"/>
      <c r="O80" s="227"/>
      <c r="P80" s="227"/>
      <c r="Q80" s="227" t="s">
        <v>1207</v>
      </c>
      <c r="R80" s="213" t="s">
        <v>623</v>
      </c>
      <c r="S80" s="275"/>
      <c r="T80" s="275"/>
    </row>
    <row r="81" ht="211" customHeight="1" spans="1:20">
      <c r="A81" s="212">
        <v>182</v>
      </c>
      <c r="B81" s="212"/>
      <c r="C81" s="212" t="s">
        <v>1439</v>
      </c>
      <c r="D81" s="212" t="s">
        <v>35</v>
      </c>
      <c r="E81" s="212" t="s">
        <v>176</v>
      </c>
      <c r="F81" s="212" t="s">
        <v>29</v>
      </c>
      <c r="G81" s="212" t="s">
        <v>626</v>
      </c>
      <c r="H81" s="240" t="s">
        <v>627</v>
      </c>
      <c r="I81" s="212" t="s">
        <v>31</v>
      </c>
      <c r="J81" s="212">
        <v>5.5</v>
      </c>
      <c r="K81" s="291">
        <v>570</v>
      </c>
      <c r="L81" s="227"/>
      <c r="M81" s="227"/>
      <c r="N81" s="227"/>
      <c r="O81" s="227"/>
      <c r="P81" s="227"/>
      <c r="Q81" s="227" t="s">
        <v>1200</v>
      </c>
      <c r="R81" s="213" t="s">
        <v>628</v>
      </c>
      <c r="S81" s="275"/>
      <c r="T81" s="275"/>
    </row>
    <row r="82" ht="149" customHeight="1" spans="1:20">
      <c r="A82" s="212">
        <v>183</v>
      </c>
      <c r="B82" s="212"/>
      <c r="C82" s="212" t="s">
        <v>1440</v>
      </c>
      <c r="D82" s="212" t="s">
        <v>35</v>
      </c>
      <c r="E82" s="212" t="s">
        <v>631</v>
      </c>
      <c r="F82" s="212" t="s">
        <v>29</v>
      </c>
      <c r="G82" s="212" t="s">
        <v>521</v>
      </c>
      <c r="H82" s="240" t="s">
        <v>632</v>
      </c>
      <c r="I82" s="212" t="s">
        <v>31</v>
      </c>
      <c r="J82" s="212">
        <v>2.15</v>
      </c>
      <c r="K82" s="291">
        <v>322.5</v>
      </c>
      <c r="L82" s="227"/>
      <c r="M82" s="227"/>
      <c r="N82" s="227"/>
      <c r="O82" s="227"/>
      <c r="P82" s="227"/>
      <c r="Q82" s="227" t="s">
        <v>1200</v>
      </c>
      <c r="R82" s="213" t="s">
        <v>633</v>
      </c>
      <c r="S82" s="275"/>
      <c r="T82" s="275"/>
    </row>
    <row r="83" ht="240" customHeight="1" spans="1:20">
      <c r="A83" s="212">
        <v>185</v>
      </c>
      <c r="B83" s="212"/>
      <c r="C83" s="212" t="s">
        <v>639</v>
      </c>
      <c r="D83" s="212" t="s">
        <v>19</v>
      </c>
      <c r="E83" s="212" t="s">
        <v>20</v>
      </c>
      <c r="F83" s="240" t="s">
        <v>29</v>
      </c>
      <c r="G83" s="212" t="s">
        <v>640</v>
      </c>
      <c r="H83" s="240" t="s">
        <v>641</v>
      </c>
      <c r="I83" s="212" t="s">
        <v>133</v>
      </c>
      <c r="J83" s="212">
        <v>927.2</v>
      </c>
      <c r="K83" s="291">
        <v>92.72</v>
      </c>
      <c r="L83" s="227"/>
      <c r="M83" s="227"/>
      <c r="N83" s="227"/>
      <c r="O83" s="227"/>
      <c r="P83" s="227"/>
      <c r="Q83" s="227" t="s">
        <v>1194</v>
      </c>
      <c r="R83" s="213" t="s">
        <v>642</v>
      </c>
      <c r="S83" s="275"/>
      <c r="T83" s="275"/>
    </row>
    <row r="84" ht="143" customHeight="1" spans="1:20">
      <c r="A84" s="212">
        <v>195</v>
      </c>
      <c r="B84" s="212"/>
      <c r="C84" s="212" t="s">
        <v>1441</v>
      </c>
      <c r="D84" s="212" t="s">
        <v>19</v>
      </c>
      <c r="E84" s="212" t="s">
        <v>20</v>
      </c>
      <c r="F84" s="212" t="s">
        <v>29</v>
      </c>
      <c r="G84" s="212" t="s">
        <v>206</v>
      </c>
      <c r="H84" s="213" t="s">
        <v>655</v>
      </c>
      <c r="I84" s="212" t="s">
        <v>133</v>
      </c>
      <c r="J84" s="212">
        <v>10000</v>
      </c>
      <c r="K84" s="291">
        <v>45</v>
      </c>
      <c r="L84" s="227"/>
      <c r="M84" s="227"/>
      <c r="N84" s="227"/>
      <c r="O84" s="227"/>
      <c r="P84" s="227"/>
      <c r="Q84" s="227" t="s">
        <v>1207</v>
      </c>
      <c r="R84" s="213" t="s">
        <v>1342</v>
      </c>
      <c r="S84" s="238"/>
      <c r="T84" s="238"/>
    </row>
    <row r="85" ht="149" customHeight="1" spans="1:20">
      <c r="A85" s="212">
        <v>196</v>
      </c>
      <c r="B85" s="212"/>
      <c r="C85" s="212" t="s">
        <v>658</v>
      </c>
      <c r="D85" s="212" t="s">
        <v>19</v>
      </c>
      <c r="E85" s="212" t="s">
        <v>20</v>
      </c>
      <c r="F85" s="212" t="s">
        <v>29</v>
      </c>
      <c r="G85" s="212" t="s">
        <v>206</v>
      </c>
      <c r="H85" s="213" t="s">
        <v>659</v>
      </c>
      <c r="I85" s="212" t="s">
        <v>133</v>
      </c>
      <c r="J85" s="212">
        <v>20000</v>
      </c>
      <c r="K85" s="291">
        <v>135</v>
      </c>
      <c r="L85" s="227"/>
      <c r="M85" s="227"/>
      <c r="N85" s="227"/>
      <c r="O85" s="227"/>
      <c r="P85" s="227"/>
      <c r="Q85" s="227" t="s">
        <v>1207</v>
      </c>
      <c r="R85" s="213" t="s">
        <v>1343</v>
      </c>
      <c r="S85" s="238"/>
      <c r="T85" s="238"/>
    </row>
    <row r="86" ht="179" customHeight="1" spans="1:20">
      <c r="A86" s="212">
        <v>197</v>
      </c>
      <c r="B86" s="212"/>
      <c r="C86" s="212" t="s">
        <v>662</v>
      </c>
      <c r="D86" s="212" t="s">
        <v>19</v>
      </c>
      <c r="E86" s="212" t="s">
        <v>20</v>
      </c>
      <c r="F86" s="212" t="s">
        <v>29</v>
      </c>
      <c r="G86" s="212" t="s">
        <v>206</v>
      </c>
      <c r="H86" s="213" t="s">
        <v>663</v>
      </c>
      <c r="I86" s="212" t="s">
        <v>133</v>
      </c>
      <c r="J86" s="212">
        <v>5000</v>
      </c>
      <c r="K86" s="291">
        <v>17.5</v>
      </c>
      <c r="L86" s="227"/>
      <c r="M86" s="227"/>
      <c r="N86" s="227"/>
      <c r="O86" s="227"/>
      <c r="P86" s="227"/>
      <c r="Q86" s="227" t="s">
        <v>1207</v>
      </c>
      <c r="R86" s="213" t="s">
        <v>1344</v>
      </c>
      <c r="S86" s="238"/>
      <c r="T86" s="238"/>
    </row>
    <row r="87" ht="131" customHeight="1" spans="1:20">
      <c r="A87" s="212">
        <v>198</v>
      </c>
      <c r="B87" s="212"/>
      <c r="C87" s="212" t="s">
        <v>666</v>
      </c>
      <c r="D87" s="212" t="s">
        <v>106</v>
      </c>
      <c r="E87" s="212" t="s">
        <v>107</v>
      </c>
      <c r="F87" s="212" t="s">
        <v>29</v>
      </c>
      <c r="G87" s="212" t="s">
        <v>206</v>
      </c>
      <c r="H87" s="213" t="s">
        <v>667</v>
      </c>
      <c r="I87" s="212" t="s">
        <v>668</v>
      </c>
      <c r="J87" s="212">
        <v>25</v>
      </c>
      <c r="K87" s="291">
        <v>46.2</v>
      </c>
      <c r="L87" s="227"/>
      <c r="M87" s="227"/>
      <c r="N87" s="227"/>
      <c r="O87" s="227"/>
      <c r="P87" s="227"/>
      <c r="Q87" s="227" t="s">
        <v>1202</v>
      </c>
      <c r="R87" s="213" t="s">
        <v>669</v>
      </c>
      <c r="S87" s="238"/>
      <c r="T87" s="238"/>
    </row>
    <row r="88" ht="179" customHeight="1" spans="1:20">
      <c r="A88" s="212">
        <v>200</v>
      </c>
      <c r="B88" s="212"/>
      <c r="C88" s="212" t="s">
        <v>1226</v>
      </c>
      <c r="D88" s="212" t="s">
        <v>19</v>
      </c>
      <c r="E88" s="212" t="s">
        <v>28</v>
      </c>
      <c r="F88" s="212" t="s">
        <v>534</v>
      </c>
      <c r="G88" s="212" t="s">
        <v>677</v>
      </c>
      <c r="H88" s="213" t="s">
        <v>1346</v>
      </c>
      <c r="I88" s="212" t="s">
        <v>31</v>
      </c>
      <c r="J88" s="212">
        <v>3.4</v>
      </c>
      <c r="K88" s="291">
        <v>150</v>
      </c>
      <c r="L88" s="227"/>
      <c r="M88" s="227"/>
      <c r="N88" s="227"/>
      <c r="O88" s="227"/>
      <c r="P88" s="227"/>
      <c r="Q88" s="227" t="s">
        <v>1196</v>
      </c>
      <c r="R88" s="213" t="s">
        <v>1347</v>
      </c>
      <c r="S88" s="238"/>
      <c r="T88" s="238"/>
    </row>
    <row r="89" ht="151" customHeight="1" spans="1:20">
      <c r="A89" s="212">
        <v>201</v>
      </c>
      <c r="B89" s="212"/>
      <c r="C89" s="212" t="s">
        <v>1442</v>
      </c>
      <c r="D89" s="212" t="s">
        <v>35</v>
      </c>
      <c r="E89" s="212" t="s">
        <v>375</v>
      </c>
      <c r="F89" s="212" t="s">
        <v>29</v>
      </c>
      <c r="G89" s="212" t="s">
        <v>677</v>
      </c>
      <c r="H89" s="213" t="s">
        <v>682</v>
      </c>
      <c r="I89" s="212" t="s">
        <v>116</v>
      </c>
      <c r="J89" s="212">
        <v>1</v>
      </c>
      <c r="K89" s="291">
        <v>30</v>
      </c>
      <c r="L89" s="227"/>
      <c r="M89" s="227"/>
      <c r="N89" s="227"/>
      <c r="O89" s="227"/>
      <c r="P89" s="227"/>
      <c r="Q89" s="227" t="s">
        <v>1200</v>
      </c>
      <c r="R89" s="213" t="s">
        <v>1348</v>
      </c>
      <c r="S89" s="238"/>
      <c r="T89" s="238"/>
    </row>
    <row r="90" ht="179" customHeight="1" spans="1:20">
      <c r="A90" s="212">
        <v>205</v>
      </c>
      <c r="B90" s="212"/>
      <c r="C90" s="213" t="s">
        <v>699</v>
      </c>
      <c r="D90" s="212" t="s">
        <v>35</v>
      </c>
      <c r="E90" s="212" t="s">
        <v>375</v>
      </c>
      <c r="F90" s="212" t="s">
        <v>29</v>
      </c>
      <c r="G90" s="212" t="s">
        <v>695</v>
      </c>
      <c r="H90" s="213" t="s">
        <v>700</v>
      </c>
      <c r="I90" s="212" t="s">
        <v>701</v>
      </c>
      <c r="J90" s="212">
        <v>100</v>
      </c>
      <c r="K90" s="291">
        <v>13.4</v>
      </c>
      <c r="L90" s="227"/>
      <c r="M90" s="227"/>
      <c r="N90" s="227"/>
      <c r="O90" s="227"/>
      <c r="P90" s="227"/>
      <c r="Q90" s="227" t="s">
        <v>1200</v>
      </c>
      <c r="R90" s="213" t="s">
        <v>1357</v>
      </c>
      <c r="S90" s="238"/>
      <c r="T90" s="238"/>
    </row>
    <row r="91" ht="179" customHeight="1" spans="1:20">
      <c r="A91" s="212">
        <v>208</v>
      </c>
      <c r="B91" s="212"/>
      <c r="C91" s="212" t="s">
        <v>715</v>
      </c>
      <c r="D91" s="212" t="s">
        <v>35</v>
      </c>
      <c r="E91" s="212" t="s">
        <v>120</v>
      </c>
      <c r="F91" s="212" t="s">
        <v>29</v>
      </c>
      <c r="G91" s="212" t="s">
        <v>705</v>
      </c>
      <c r="H91" s="213" t="s">
        <v>716</v>
      </c>
      <c r="I91" s="212" t="s">
        <v>123</v>
      </c>
      <c r="J91" s="212">
        <v>70</v>
      </c>
      <c r="K91" s="291">
        <v>57.2</v>
      </c>
      <c r="L91" s="227"/>
      <c r="M91" s="227"/>
      <c r="N91" s="227"/>
      <c r="O91" s="227"/>
      <c r="P91" s="227"/>
      <c r="Q91" s="227" t="s">
        <v>1200</v>
      </c>
      <c r="R91" s="213" t="s">
        <v>1361</v>
      </c>
      <c r="S91" s="238"/>
      <c r="T91" s="238"/>
    </row>
    <row r="92" ht="238" customHeight="1" spans="1:20">
      <c r="A92" s="212">
        <v>209</v>
      </c>
      <c r="B92" s="212"/>
      <c r="C92" s="212" t="s">
        <v>1228</v>
      </c>
      <c r="D92" s="212" t="s">
        <v>19</v>
      </c>
      <c r="E92" s="212" t="s">
        <v>28</v>
      </c>
      <c r="F92" s="212" t="s">
        <v>21</v>
      </c>
      <c r="G92" s="212" t="s">
        <v>705</v>
      </c>
      <c r="H92" s="213" t="s">
        <v>1362</v>
      </c>
      <c r="I92" s="212" t="s">
        <v>31</v>
      </c>
      <c r="J92" s="212">
        <v>5.2</v>
      </c>
      <c r="K92" s="291">
        <v>228</v>
      </c>
      <c r="L92" s="227"/>
      <c r="M92" s="227"/>
      <c r="N92" s="227"/>
      <c r="O92" s="227"/>
      <c r="P92" s="227"/>
      <c r="Q92" s="227" t="s">
        <v>1196</v>
      </c>
      <c r="R92" s="213" t="s">
        <v>721</v>
      </c>
      <c r="S92" s="238"/>
      <c r="T92" s="238"/>
    </row>
    <row r="93" ht="142" customHeight="1" spans="1:20">
      <c r="A93" s="212">
        <v>210</v>
      </c>
      <c r="B93" s="212"/>
      <c r="C93" s="212" t="s">
        <v>1443</v>
      </c>
      <c r="D93" s="212" t="s">
        <v>35</v>
      </c>
      <c r="E93" s="212" t="s">
        <v>113</v>
      </c>
      <c r="F93" s="212" t="s">
        <v>21</v>
      </c>
      <c r="G93" s="212" t="s">
        <v>724</v>
      </c>
      <c r="H93" s="213" t="s">
        <v>725</v>
      </c>
      <c r="I93" s="212" t="s">
        <v>92</v>
      </c>
      <c r="J93" s="212">
        <v>300</v>
      </c>
      <c r="K93" s="291">
        <v>15</v>
      </c>
      <c r="L93" s="227"/>
      <c r="M93" s="227"/>
      <c r="N93" s="227"/>
      <c r="O93" s="227"/>
      <c r="P93" s="227"/>
      <c r="Q93" s="227"/>
      <c r="R93" s="213" t="s">
        <v>1363</v>
      </c>
      <c r="S93" s="238"/>
      <c r="T93" s="238"/>
    </row>
    <row r="94" ht="136" customHeight="1" spans="1:20">
      <c r="A94" s="212">
        <v>211</v>
      </c>
      <c r="B94" s="212"/>
      <c r="C94" s="212" t="s">
        <v>728</v>
      </c>
      <c r="D94" s="212" t="s">
        <v>35</v>
      </c>
      <c r="E94" s="212" t="s">
        <v>113</v>
      </c>
      <c r="F94" s="212" t="s">
        <v>29</v>
      </c>
      <c r="G94" s="212" t="s">
        <v>724</v>
      </c>
      <c r="H94" s="213" t="s">
        <v>729</v>
      </c>
      <c r="I94" s="212" t="s">
        <v>116</v>
      </c>
      <c r="J94" s="212">
        <v>1</v>
      </c>
      <c r="K94" s="291">
        <v>30</v>
      </c>
      <c r="L94" s="227"/>
      <c r="M94" s="227"/>
      <c r="N94" s="227"/>
      <c r="O94" s="227"/>
      <c r="P94" s="227"/>
      <c r="Q94" s="227"/>
      <c r="R94" s="213" t="s">
        <v>1363</v>
      </c>
      <c r="S94" s="238"/>
      <c r="T94" s="238"/>
    </row>
    <row r="95" ht="179" customHeight="1" spans="1:20">
      <c r="A95" s="212">
        <v>213</v>
      </c>
      <c r="B95" s="212"/>
      <c r="C95" s="212" t="s">
        <v>1230</v>
      </c>
      <c r="D95" s="212" t="s">
        <v>19</v>
      </c>
      <c r="E95" s="212" t="s">
        <v>28</v>
      </c>
      <c r="F95" s="212" t="s">
        <v>21</v>
      </c>
      <c r="G95" s="212" t="s">
        <v>736</v>
      </c>
      <c r="H95" s="213" t="s">
        <v>1444</v>
      </c>
      <c r="I95" s="212" t="s">
        <v>31</v>
      </c>
      <c r="J95" s="212">
        <v>5</v>
      </c>
      <c r="K95" s="291">
        <v>220</v>
      </c>
      <c r="L95" s="227"/>
      <c r="M95" s="227"/>
      <c r="N95" s="227"/>
      <c r="O95" s="227"/>
      <c r="P95" s="227"/>
      <c r="Q95" s="227" t="s">
        <v>1196</v>
      </c>
      <c r="R95" s="213" t="s">
        <v>1368</v>
      </c>
      <c r="S95" s="238"/>
      <c r="T95" s="238"/>
    </row>
    <row r="96" ht="179" customHeight="1" spans="1:20">
      <c r="A96" s="212">
        <v>215</v>
      </c>
      <c r="B96" s="212"/>
      <c r="C96" s="213" t="s">
        <v>744</v>
      </c>
      <c r="D96" s="212" t="s">
        <v>35</v>
      </c>
      <c r="E96" s="212" t="s">
        <v>120</v>
      </c>
      <c r="F96" s="212" t="s">
        <v>29</v>
      </c>
      <c r="G96" s="212" t="s">
        <v>736</v>
      </c>
      <c r="H96" s="213" t="s">
        <v>745</v>
      </c>
      <c r="I96" s="212" t="s">
        <v>123</v>
      </c>
      <c r="J96" s="212">
        <v>200</v>
      </c>
      <c r="K96" s="291">
        <v>52</v>
      </c>
      <c r="L96" s="227"/>
      <c r="M96" s="227"/>
      <c r="N96" s="227"/>
      <c r="O96" s="227"/>
      <c r="P96" s="227"/>
      <c r="Q96" s="227" t="s">
        <v>1200</v>
      </c>
      <c r="R96" s="213" t="s">
        <v>1372</v>
      </c>
      <c r="S96" s="238"/>
      <c r="T96" s="238"/>
    </row>
    <row r="97" ht="179" customHeight="1" spans="1:20">
      <c r="A97" s="212">
        <v>216</v>
      </c>
      <c r="B97" s="212"/>
      <c r="C97" s="212" t="s">
        <v>1445</v>
      </c>
      <c r="D97" s="212" t="s">
        <v>35</v>
      </c>
      <c r="E97" s="212" t="s">
        <v>113</v>
      </c>
      <c r="F97" s="212" t="s">
        <v>29</v>
      </c>
      <c r="G97" s="212" t="s">
        <v>736</v>
      </c>
      <c r="H97" s="213" t="s">
        <v>749</v>
      </c>
      <c r="I97" s="212" t="s">
        <v>116</v>
      </c>
      <c r="J97" s="212">
        <v>1</v>
      </c>
      <c r="K97" s="291">
        <v>30</v>
      </c>
      <c r="L97" s="227"/>
      <c r="M97" s="227"/>
      <c r="N97" s="227"/>
      <c r="O97" s="227"/>
      <c r="P97" s="227"/>
      <c r="Q97" s="227"/>
      <c r="R97" s="213" t="s">
        <v>1373</v>
      </c>
      <c r="S97" s="238"/>
      <c r="T97" s="238"/>
    </row>
    <row r="98" ht="150" customHeight="1" spans="1:20">
      <c r="A98" s="212">
        <v>217</v>
      </c>
      <c r="B98" s="212"/>
      <c r="C98" s="212" t="s">
        <v>1446</v>
      </c>
      <c r="D98" s="212" t="s">
        <v>35</v>
      </c>
      <c r="E98" s="212" t="s">
        <v>375</v>
      </c>
      <c r="F98" s="212" t="s">
        <v>29</v>
      </c>
      <c r="G98" s="212" t="s">
        <v>753</v>
      </c>
      <c r="H98" s="213" t="s">
        <v>1374</v>
      </c>
      <c r="I98" s="212" t="s">
        <v>755</v>
      </c>
      <c r="J98" s="212">
        <v>1</v>
      </c>
      <c r="K98" s="291">
        <v>134.96</v>
      </c>
      <c r="L98" s="227"/>
      <c r="M98" s="227"/>
      <c r="N98" s="227"/>
      <c r="O98" s="227"/>
      <c r="P98" s="227"/>
      <c r="Q98" s="227"/>
      <c r="R98" s="213" t="s">
        <v>1375</v>
      </c>
      <c r="S98" s="238"/>
      <c r="T98" s="238"/>
    </row>
    <row r="99" ht="142" customHeight="1" spans="1:20">
      <c r="A99" s="212">
        <v>220</v>
      </c>
      <c r="B99" s="212"/>
      <c r="C99" s="212" t="s">
        <v>1232</v>
      </c>
      <c r="D99" s="212" t="s">
        <v>35</v>
      </c>
      <c r="E99" s="212" t="s">
        <v>28</v>
      </c>
      <c r="F99" s="212" t="s">
        <v>21</v>
      </c>
      <c r="G99" s="212" t="s">
        <v>769</v>
      </c>
      <c r="H99" s="213" t="s">
        <v>1381</v>
      </c>
      <c r="I99" s="212" t="s">
        <v>31</v>
      </c>
      <c r="J99" s="212">
        <v>3.5</v>
      </c>
      <c r="K99" s="290">
        <v>155</v>
      </c>
      <c r="L99" s="227"/>
      <c r="M99" s="227"/>
      <c r="N99" s="227"/>
      <c r="O99" s="227"/>
      <c r="P99" s="227"/>
      <c r="Q99" s="227" t="s">
        <v>1196</v>
      </c>
      <c r="R99" s="213" t="s">
        <v>771</v>
      </c>
      <c r="S99" s="238"/>
      <c r="T99" s="238"/>
    </row>
    <row r="100" ht="141" customHeight="1" spans="1:20">
      <c r="A100" s="212">
        <v>222</v>
      </c>
      <c r="B100" s="212"/>
      <c r="C100" s="213" t="s">
        <v>777</v>
      </c>
      <c r="D100" s="212" t="s">
        <v>35</v>
      </c>
      <c r="E100" s="212" t="s">
        <v>120</v>
      </c>
      <c r="F100" s="212" t="s">
        <v>29</v>
      </c>
      <c r="G100" s="212" t="s">
        <v>769</v>
      </c>
      <c r="H100" s="213" t="s">
        <v>778</v>
      </c>
      <c r="I100" s="212" t="s">
        <v>123</v>
      </c>
      <c r="J100" s="212">
        <v>200</v>
      </c>
      <c r="K100" s="290">
        <v>52</v>
      </c>
      <c r="L100" s="227"/>
      <c r="M100" s="227"/>
      <c r="N100" s="227"/>
      <c r="O100" s="227"/>
      <c r="P100" s="227"/>
      <c r="Q100" s="227" t="s">
        <v>1200</v>
      </c>
      <c r="R100" s="213" t="s">
        <v>1385</v>
      </c>
      <c r="S100" s="238"/>
      <c r="T100" s="238"/>
    </row>
    <row r="101" ht="179" customHeight="1" spans="1:20">
      <c r="A101" s="212">
        <v>224</v>
      </c>
      <c r="B101" s="212"/>
      <c r="C101" s="213" t="s">
        <v>1447</v>
      </c>
      <c r="D101" s="212" t="s">
        <v>35</v>
      </c>
      <c r="E101" s="212" t="s">
        <v>113</v>
      </c>
      <c r="F101" s="212" t="s">
        <v>21</v>
      </c>
      <c r="G101" s="212" t="s">
        <v>782</v>
      </c>
      <c r="H101" s="213" t="s">
        <v>787</v>
      </c>
      <c r="I101" s="212" t="s">
        <v>116</v>
      </c>
      <c r="J101" s="212">
        <v>1</v>
      </c>
      <c r="K101" s="290">
        <v>50</v>
      </c>
      <c r="L101" s="227"/>
      <c r="M101" s="227"/>
      <c r="N101" s="227"/>
      <c r="O101" s="227"/>
      <c r="P101" s="227"/>
      <c r="Q101" s="227" t="s">
        <v>1200</v>
      </c>
      <c r="R101" s="213" t="s">
        <v>1389</v>
      </c>
      <c r="S101" s="238"/>
      <c r="T101" s="238"/>
    </row>
    <row r="102" s="199" customFormat="1" ht="142" customHeight="1" spans="1:20">
      <c r="A102" s="212">
        <v>226</v>
      </c>
      <c r="B102" s="212"/>
      <c r="C102" s="212" t="s">
        <v>1116</v>
      </c>
      <c r="D102" s="212" t="s">
        <v>35</v>
      </c>
      <c r="E102" s="212" t="s">
        <v>631</v>
      </c>
      <c r="F102" s="212" t="s">
        <v>29</v>
      </c>
      <c r="G102" s="212" t="s">
        <v>677</v>
      </c>
      <c r="H102" s="213" t="s">
        <v>1117</v>
      </c>
      <c r="I102" s="212" t="s">
        <v>251</v>
      </c>
      <c r="J102" s="212">
        <v>1</v>
      </c>
      <c r="K102" s="290">
        <v>30</v>
      </c>
      <c r="L102" s="212"/>
      <c r="M102" s="212"/>
      <c r="N102" s="212"/>
      <c r="O102" s="212"/>
      <c r="P102" s="212"/>
      <c r="Q102" s="212" t="s">
        <v>1210</v>
      </c>
      <c r="R102" s="213" t="s">
        <v>1392</v>
      </c>
      <c r="S102" s="238"/>
      <c r="T102" s="238"/>
    </row>
    <row r="103" ht="179" customHeight="1" spans="1:20">
      <c r="A103" s="212">
        <v>228</v>
      </c>
      <c r="B103" s="212"/>
      <c r="C103" s="212" t="s">
        <v>802</v>
      </c>
      <c r="D103" s="212" t="s">
        <v>19</v>
      </c>
      <c r="E103" s="212" t="s">
        <v>28</v>
      </c>
      <c r="F103" s="212" t="s">
        <v>29</v>
      </c>
      <c r="G103" s="212" t="s">
        <v>803</v>
      </c>
      <c r="H103" s="213" t="s">
        <v>1235</v>
      </c>
      <c r="I103" s="212" t="s">
        <v>31</v>
      </c>
      <c r="J103" s="212">
        <v>3</v>
      </c>
      <c r="K103" s="290">
        <v>90</v>
      </c>
      <c r="L103" s="227"/>
      <c r="M103" s="227"/>
      <c r="N103" s="227"/>
      <c r="O103" s="227"/>
      <c r="P103" s="227"/>
      <c r="Q103" s="227" t="s">
        <v>1196</v>
      </c>
      <c r="R103" s="213" t="s">
        <v>805</v>
      </c>
      <c r="S103" s="238"/>
      <c r="T103" s="238"/>
    </row>
    <row r="104" ht="179" customHeight="1" spans="1:20">
      <c r="A104" s="212">
        <v>230</v>
      </c>
      <c r="B104" s="212"/>
      <c r="C104" s="242" t="s">
        <v>811</v>
      </c>
      <c r="D104" s="212" t="s">
        <v>19</v>
      </c>
      <c r="E104" s="212" t="s">
        <v>74</v>
      </c>
      <c r="F104" s="242" t="s">
        <v>29</v>
      </c>
      <c r="G104" s="212" t="s">
        <v>812</v>
      </c>
      <c r="H104" s="213" t="s">
        <v>813</v>
      </c>
      <c r="I104" s="212" t="s">
        <v>814</v>
      </c>
      <c r="J104" s="212">
        <v>100</v>
      </c>
      <c r="K104" s="290">
        <v>200</v>
      </c>
      <c r="L104" s="227"/>
      <c r="M104" s="227"/>
      <c r="N104" s="227"/>
      <c r="O104" s="227"/>
      <c r="P104" s="227"/>
      <c r="Q104" s="227" t="s">
        <v>1194</v>
      </c>
      <c r="R104" s="213" t="s">
        <v>815</v>
      </c>
      <c r="S104" s="238"/>
      <c r="T104" s="238"/>
    </row>
    <row r="105" ht="179" customHeight="1" spans="1:20">
      <c r="A105" s="212">
        <v>231</v>
      </c>
      <c r="B105" s="212"/>
      <c r="C105" s="212" t="s">
        <v>817</v>
      </c>
      <c r="D105" s="212" t="s">
        <v>35</v>
      </c>
      <c r="E105" s="212" t="s">
        <v>120</v>
      </c>
      <c r="F105" s="212" t="s">
        <v>29</v>
      </c>
      <c r="G105" s="212" t="s">
        <v>818</v>
      </c>
      <c r="H105" s="213" t="s">
        <v>819</v>
      </c>
      <c r="I105" s="212" t="s">
        <v>123</v>
      </c>
      <c r="J105" s="212">
        <v>130</v>
      </c>
      <c r="K105" s="290">
        <v>45.5</v>
      </c>
      <c r="L105" s="227"/>
      <c r="M105" s="227"/>
      <c r="N105" s="227"/>
      <c r="O105" s="227"/>
      <c r="P105" s="227"/>
      <c r="Q105" s="227" t="s">
        <v>1200</v>
      </c>
      <c r="R105" s="213" t="s">
        <v>820</v>
      </c>
      <c r="S105" s="238"/>
      <c r="T105" s="238"/>
    </row>
    <row r="106" ht="246" customHeight="1" spans="1:20">
      <c r="A106" s="212">
        <v>232</v>
      </c>
      <c r="B106" s="212"/>
      <c r="C106" s="212" t="s">
        <v>1448</v>
      </c>
      <c r="D106" s="212" t="s">
        <v>35</v>
      </c>
      <c r="E106" s="212" t="s">
        <v>113</v>
      </c>
      <c r="F106" s="212" t="s">
        <v>29</v>
      </c>
      <c r="G106" s="212" t="s">
        <v>818</v>
      </c>
      <c r="H106" s="213" t="s">
        <v>1449</v>
      </c>
      <c r="I106" s="212" t="s">
        <v>831</v>
      </c>
      <c r="J106" s="212">
        <v>1</v>
      </c>
      <c r="K106" s="290">
        <v>192.5</v>
      </c>
      <c r="L106" s="227"/>
      <c r="M106" s="227"/>
      <c r="N106" s="227"/>
      <c r="O106" s="227"/>
      <c r="P106" s="227"/>
      <c r="Q106" s="227" t="s">
        <v>1200</v>
      </c>
      <c r="R106" s="213" t="s">
        <v>832</v>
      </c>
      <c r="S106" s="238"/>
      <c r="T106" s="238"/>
    </row>
    <row r="107" ht="179" customHeight="1" spans="1:20">
      <c r="A107" s="212">
        <v>233</v>
      </c>
      <c r="B107" s="212"/>
      <c r="C107" s="212" t="s">
        <v>1450</v>
      </c>
      <c r="D107" s="212" t="s">
        <v>35</v>
      </c>
      <c r="E107" s="212" t="s">
        <v>113</v>
      </c>
      <c r="F107" s="212" t="s">
        <v>29</v>
      </c>
      <c r="G107" s="212" t="s">
        <v>803</v>
      </c>
      <c r="H107" s="213" t="s">
        <v>1451</v>
      </c>
      <c r="I107" s="212" t="s">
        <v>831</v>
      </c>
      <c r="J107" s="212">
        <v>1</v>
      </c>
      <c r="K107" s="290">
        <v>34</v>
      </c>
      <c r="L107" s="227"/>
      <c r="M107" s="227"/>
      <c r="N107" s="227"/>
      <c r="O107" s="227"/>
      <c r="P107" s="227"/>
      <c r="Q107" s="227" t="s">
        <v>1200</v>
      </c>
      <c r="R107" s="213" t="s">
        <v>836</v>
      </c>
      <c r="S107" s="238"/>
      <c r="T107" s="238"/>
    </row>
    <row r="108" ht="144" customHeight="1" spans="1:20">
      <c r="A108" s="212">
        <v>234</v>
      </c>
      <c r="B108" s="212"/>
      <c r="C108" s="212" t="s">
        <v>838</v>
      </c>
      <c r="D108" s="212" t="s">
        <v>35</v>
      </c>
      <c r="E108" s="212" t="s">
        <v>176</v>
      </c>
      <c r="F108" s="212" t="s">
        <v>29</v>
      </c>
      <c r="G108" s="212" t="s">
        <v>803</v>
      </c>
      <c r="H108" s="213" t="s">
        <v>839</v>
      </c>
      <c r="I108" s="212" t="s">
        <v>799</v>
      </c>
      <c r="J108" s="212">
        <v>1</v>
      </c>
      <c r="K108" s="290">
        <v>100</v>
      </c>
      <c r="L108" s="227"/>
      <c r="M108" s="227"/>
      <c r="N108" s="227"/>
      <c r="O108" s="227"/>
      <c r="P108" s="227"/>
      <c r="Q108" s="227" t="s">
        <v>1200</v>
      </c>
      <c r="R108" s="213" t="s">
        <v>840</v>
      </c>
      <c r="S108" s="238"/>
      <c r="T108" s="238"/>
    </row>
    <row r="109" ht="151" customHeight="1" spans="1:20">
      <c r="A109" s="212">
        <v>235</v>
      </c>
      <c r="B109" s="212"/>
      <c r="C109" s="212" t="s">
        <v>842</v>
      </c>
      <c r="D109" s="212" t="s">
        <v>35</v>
      </c>
      <c r="E109" s="212" t="s">
        <v>176</v>
      </c>
      <c r="F109" s="212" t="s">
        <v>29</v>
      </c>
      <c r="G109" s="212" t="s">
        <v>818</v>
      </c>
      <c r="H109" s="213" t="s">
        <v>843</v>
      </c>
      <c r="I109" s="212" t="s">
        <v>799</v>
      </c>
      <c r="J109" s="212">
        <v>1</v>
      </c>
      <c r="K109" s="290">
        <v>100</v>
      </c>
      <c r="L109" s="227"/>
      <c r="M109" s="227"/>
      <c r="N109" s="227"/>
      <c r="O109" s="227"/>
      <c r="P109" s="227"/>
      <c r="Q109" s="227" t="s">
        <v>1200</v>
      </c>
      <c r="R109" s="213" t="s">
        <v>844</v>
      </c>
      <c r="S109" s="238"/>
      <c r="T109" s="238"/>
    </row>
    <row r="110" ht="126" customHeight="1" spans="1:20">
      <c r="A110" s="212">
        <v>236</v>
      </c>
      <c r="B110" s="212"/>
      <c r="C110" s="212" t="s">
        <v>846</v>
      </c>
      <c r="D110" s="212" t="s">
        <v>106</v>
      </c>
      <c r="E110" s="212" t="s">
        <v>107</v>
      </c>
      <c r="F110" s="212" t="s">
        <v>29</v>
      </c>
      <c r="G110" s="212" t="s">
        <v>847</v>
      </c>
      <c r="H110" s="213" t="s">
        <v>848</v>
      </c>
      <c r="I110" s="212" t="s">
        <v>668</v>
      </c>
      <c r="J110" s="212">
        <v>4</v>
      </c>
      <c r="K110" s="290">
        <v>7.392</v>
      </c>
      <c r="L110" s="227"/>
      <c r="M110" s="227"/>
      <c r="N110" s="227"/>
      <c r="O110" s="227"/>
      <c r="P110" s="227"/>
      <c r="Q110" s="227" t="s">
        <v>1202</v>
      </c>
      <c r="R110" s="213" t="s">
        <v>849</v>
      </c>
      <c r="S110" s="238"/>
      <c r="T110" s="238"/>
    </row>
    <row r="111" ht="198" customHeight="1" spans="1:20">
      <c r="A111" s="212">
        <v>237</v>
      </c>
      <c r="B111" s="212"/>
      <c r="C111" s="212" t="s">
        <v>851</v>
      </c>
      <c r="D111" s="212" t="s">
        <v>19</v>
      </c>
      <c r="E111" s="212" t="s">
        <v>20</v>
      </c>
      <c r="F111" s="212" t="s">
        <v>29</v>
      </c>
      <c r="G111" s="212" t="s">
        <v>847</v>
      </c>
      <c r="H111" s="213" t="s">
        <v>852</v>
      </c>
      <c r="I111" s="212" t="s">
        <v>133</v>
      </c>
      <c r="J111" s="212">
        <v>1424.9</v>
      </c>
      <c r="K111" s="290">
        <v>4.9875</v>
      </c>
      <c r="L111" s="227"/>
      <c r="M111" s="227"/>
      <c r="N111" s="227"/>
      <c r="O111" s="227"/>
      <c r="P111" s="227"/>
      <c r="Q111" s="227" t="s">
        <v>1207</v>
      </c>
      <c r="R111" s="213" t="s">
        <v>1394</v>
      </c>
      <c r="S111" s="238"/>
      <c r="T111" s="238"/>
    </row>
    <row r="112" ht="179" customHeight="1" spans="1:20">
      <c r="A112" s="212">
        <v>239</v>
      </c>
      <c r="B112" s="212"/>
      <c r="C112" s="212" t="s">
        <v>1125</v>
      </c>
      <c r="D112" s="212" t="s">
        <v>19</v>
      </c>
      <c r="E112" s="212" t="s">
        <v>28</v>
      </c>
      <c r="F112" s="212" t="s">
        <v>29</v>
      </c>
      <c r="G112" s="212" t="s">
        <v>818</v>
      </c>
      <c r="H112" s="213" t="s">
        <v>1398</v>
      </c>
      <c r="I112" s="212" t="s">
        <v>31</v>
      </c>
      <c r="J112" s="212">
        <v>14</v>
      </c>
      <c r="K112" s="290">
        <v>350</v>
      </c>
      <c r="L112" s="212"/>
      <c r="M112" s="212"/>
      <c r="N112" s="212"/>
      <c r="O112" s="212"/>
      <c r="P112" s="212"/>
      <c r="Q112" s="227" t="s">
        <v>1196</v>
      </c>
      <c r="R112" s="213" t="s">
        <v>1399</v>
      </c>
      <c r="S112" s="238"/>
      <c r="T112" s="238"/>
    </row>
    <row r="113" ht="150" spans="1:20">
      <c r="A113" s="212">
        <v>249</v>
      </c>
      <c r="B113" s="212"/>
      <c r="C113" s="212" t="s">
        <v>868</v>
      </c>
      <c r="D113" s="212" t="s">
        <v>35</v>
      </c>
      <c r="E113" s="212" t="s">
        <v>176</v>
      </c>
      <c r="F113" s="212" t="s">
        <v>29</v>
      </c>
      <c r="G113" s="212" t="s">
        <v>860</v>
      </c>
      <c r="H113" s="212" t="s">
        <v>1411</v>
      </c>
      <c r="I113" s="212" t="s">
        <v>24</v>
      </c>
      <c r="J113" s="212">
        <v>1</v>
      </c>
      <c r="K113" s="290">
        <v>580</v>
      </c>
      <c r="L113" s="227"/>
      <c r="M113" s="227"/>
      <c r="N113" s="227"/>
      <c r="O113" s="227"/>
      <c r="P113" s="227"/>
      <c r="Q113" s="227" t="s">
        <v>1200</v>
      </c>
      <c r="R113" s="213" t="s">
        <v>870</v>
      </c>
      <c r="S113" s="212"/>
      <c r="T113" s="212"/>
    </row>
    <row r="114" ht="112.5" spans="1:20">
      <c r="A114" s="212">
        <v>250</v>
      </c>
      <c r="B114" s="212"/>
      <c r="C114" s="212" t="s">
        <v>872</v>
      </c>
      <c r="D114" s="212" t="s">
        <v>35</v>
      </c>
      <c r="E114" s="212" t="s">
        <v>120</v>
      </c>
      <c r="F114" s="212" t="s">
        <v>29</v>
      </c>
      <c r="G114" s="212" t="s">
        <v>860</v>
      </c>
      <c r="H114" s="212" t="s">
        <v>873</v>
      </c>
      <c r="I114" s="212" t="s">
        <v>123</v>
      </c>
      <c r="J114" s="212">
        <v>125</v>
      </c>
      <c r="K114" s="290">
        <v>45</v>
      </c>
      <c r="L114" s="227"/>
      <c r="M114" s="227"/>
      <c r="N114" s="227"/>
      <c r="O114" s="227"/>
      <c r="P114" s="227"/>
      <c r="Q114" s="227" t="s">
        <v>1200</v>
      </c>
      <c r="R114" s="213" t="s">
        <v>874</v>
      </c>
      <c r="S114" s="212"/>
      <c r="T114" s="212"/>
    </row>
    <row r="115" ht="93.75" spans="1:20">
      <c r="A115" s="212">
        <v>251</v>
      </c>
      <c r="B115" s="212"/>
      <c r="C115" s="212" t="s">
        <v>876</v>
      </c>
      <c r="D115" s="212" t="s">
        <v>35</v>
      </c>
      <c r="E115" s="212" t="s">
        <v>120</v>
      </c>
      <c r="F115" s="212" t="s">
        <v>29</v>
      </c>
      <c r="G115" s="212" t="s">
        <v>877</v>
      </c>
      <c r="H115" s="212" t="s">
        <v>878</v>
      </c>
      <c r="I115" s="212" t="s">
        <v>123</v>
      </c>
      <c r="J115" s="212">
        <v>200</v>
      </c>
      <c r="K115" s="290">
        <v>52</v>
      </c>
      <c r="L115" s="227"/>
      <c r="M115" s="227"/>
      <c r="N115" s="227"/>
      <c r="O115" s="227"/>
      <c r="P115" s="227"/>
      <c r="Q115" s="227" t="s">
        <v>1200</v>
      </c>
      <c r="R115" s="213" t="s">
        <v>879</v>
      </c>
      <c r="S115" s="212"/>
      <c r="T115" s="212"/>
    </row>
    <row r="116" ht="131.25" spans="1:20">
      <c r="A116" s="212">
        <v>252</v>
      </c>
      <c r="B116" s="212"/>
      <c r="C116" s="212" t="s">
        <v>881</v>
      </c>
      <c r="D116" s="212" t="s">
        <v>823</v>
      </c>
      <c r="E116" s="212" t="s">
        <v>824</v>
      </c>
      <c r="F116" s="212" t="s">
        <v>29</v>
      </c>
      <c r="G116" s="212" t="s">
        <v>877</v>
      </c>
      <c r="H116" s="212" t="s">
        <v>1412</v>
      </c>
      <c r="I116" s="212" t="s">
        <v>31</v>
      </c>
      <c r="J116" s="212">
        <v>40</v>
      </c>
      <c r="K116" s="290">
        <v>451</v>
      </c>
      <c r="L116" s="227"/>
      <c r="M116" s="227"/>
      <c r="N116" s="227"/>
      <c r="O116" s="227"/>
      <c r="P116" s="227"/>
      <c r="Q116" s="227" t="s">
        <v>1196</v>
      </c>
      <c r="R116" s="213" t="s">
        <v>884</v>
      </c>
      <c r="S116" s="212"/>
      <c r="T116" s="212"/>
    </row>
    <row r="117" ht="148" customHeight="1" spans="1:20">
      <c r="A117" s="212">
        <v>254</v>
      </c>
      <c r="B117" s="212"/>
      <c r="C117" s="212" t="s">
        <v>1452</v>
      </c>
      <c r="D117" s="212" t="s">
        <v>35</v>
      </c>
      <c r="E117" s="212" t="s">
        <v>375</v>
      </c>
      <c r="F117" s="212" t="s">
        <v>29</v>
      </c>
      <c r="G117" s="212" t="s">
        <v>877</v>
      </c>
      <c r="H117" s="212" t="s">
        <v>892</v>
      </c>
      <c r="I117" s="212" t="s">
        <v>251</v>
      </c>
      <c r="J117" s="212">
        <v>38</v>
      </c>
      <c r="K117" s="290">
        <v>45.6</v>
      </c>
      <c r="L117" s="227"/>
      <c r="M117" s="227"/>
      <c r="N117" s="227"/>
      <c r="O117" s="227"/>
      <c r="P117" s="227"/>
      <c r="Q117" s="227" t="s">
        <v>1200</v>
      </c>
      <c r="R117" s="213" t="s">
        <v>893</v>
      </c>
      <c r="S117" s="212"/>
      <c r="T117" s="212"/>
    </row>
    <row r="118" ht="131.25" spans="1:20">
      <c r="A118" s="212">
        <v>255</v>
      </c>
      <c r="B118" s="212"/>
      <c r="C118" s="212" t="s">
        <v>1453</v>
      </c>
      <c r="D118" s="212" t="s">
        <v>35</v>
      </c>
      <c r="E118" s="212" t="s">
        <v>375</v>
      </c>
      <c r="F118" s="212" t="s">
        <v>29</v>
      </c>
      <c r="G118" s="212" t="s">
        <v>860</v>
      </c>
      <c r="H118" s="212" t="s">
        <v>896</v>
      </c>
      <c r="I118" s="212" t="s">
        <v>251</v>
      </c>
      <c r="J118" s="212">
        <v>50</v>
      </c>
      <c r="K118" s="290">
        <v>27.5</v>
      </c>
      <c r="L118" s="227"/>
      <c r="M118" s="227"/>
      <c r="N118" s="227"/>
      <c r="O118" s="227"/>
      <c r="P118" s="227"/>
      <c r="Q118" s="227" t="s">
        <v>1200</v>
      </c>
      <c r="R118" s="213" t="s">
        <v>897</v>
      </c>
      <c r="S118" s="212"/>
      <c r="T118" s="212"/>
    </row>
    <row r="119" ht="166" customHeight="1" spans="1:20">
      <c r="A119" s="212">
        <v>256</v>
      </c>
      <c r="B119" s="212"/>
      <c r="C119" s="212" t="s">
        <v>899</v>
      </c>
      <c r="D119" s="212" t="s">
        <v>19</v>
      </c>
      <c r="E119" s="212" t="s">
        <v>20</v>
      </c>
      <c r="F119" s="212" t="s">
        <v>29</v>
      </c>
      <c r="G119" s="212" t="s">
        <v>877</v>
      </c>
      <c r="H119" s="212" t="s">
        <v>900</v>
      </c>
      <c r="I119" s="212" t="s">
        <v>251</v>
      </c>
      <c r="J119" s="212">
        <v>2</v>
      </c>
      <c r="K119" s="290">
        <v>1100</v>
      </c>
      <c r="L119" s="227"/>
      <c r="M119" s="227"/>
      <c r="N119" s="227"/>
      <c r="O119" s="227"/>
      <c r="P119" s="227"/>
      <c r="Q119" s="227" t="s">
        <v>1210</v>
      </c>
      <c r="R119" s="213" t="s">
        <v>1413</v>
      </c>
      <c r="S119" s="212"/>
      <c r="T119" s="212"/>
    </row>
    <row r="120" ht="130" customHeight="1" spans="1:20">
      <c r="A120" s="212">
        <v>269</v>
      </c>
      <c r="B120" s="212"/>
      <c r="C120" s="212" t="s">
        <v>903</v>
      </c>
      <c r="D120" s="212" t="s">
        <v>631</v>
      </c>
      <c r="E120" s="212" t="s">
        <v>904</v>
      </c>
      <c r="F120" s="212" t="s">
        <v>29</v>
      </c>
      <c r="G120" s="293" t="s">
        <v>206</v>
      </c>
      <c r="H120" s="212" t="s">
        <v>905</v>
      </c>
      <c r="I120" s="212" t="s">
        <v>906</v>
      </c>
      <c r="J120" s="212">
        <v>6252</v>
      </c>
      <c r="K120" s="290">
        <v>18.756</v>
      </c>
      <c r="L120" s="227"/>
      <c r="M120" s="227"/>
      <c r="N120" s="227"/>
      <c r="O120" s="227"/>
      <c r="P120" s="227"/>
      <c r="Q120" s="227" t="s">
        <v>1237</v>
      </c>
      <c r="R120" s="213" t="s">
        <v>907</v>
      </c>
      <c r="S120" s="212"/>
      <c r="T120" s="297"/>
    </row>
    <row r="121" ht="150" spans="1:20">
      <c r="A121" s="212">
        <v>270</v>
      </c>
      <c r="B121" s="212"/>
      <c r="C121" s="294" t="s">
        <v>909</v>
      </c>
      <c r="D121" s="178" t="s">
        <v>19</v>
      </c>
      <c r="E121" s="178" t="s">
        <v>62</v>
      </c>
      <c r="F121" s="178" t="s">
        <v>29</v>
      </c>
      <c r="G121" s="178" t="s">
        <v>910</v>
      </c>
      <c r="H121" s="294" t="s">
        <v>911</v>
      </c>
      <c r="I121" s="178" t="s">
        <v>92</v>
      </c>
      <c r="J121" s="178">
        <v>1</v>
      </c>
      <c r="K121" s="290">
        <v>110</v>
      </c>
      <c r="L121" s="188"/>
      <c r="M121" s="188"/>
      <c r="N121" s="188"/>
      <c r="O121" s="188"/>
      <c r="P121" s="188"/>
      <c r="Q121" s="188" t="s">
        <v>1194</v>
      </c>
      <c r="R121" s="179" t="s">
        <v>912</v>
      </c>
      <c r="S121" s="178"/>
      <c r="T121" s="297"/>
    </row>
    <row r="122" ht="131.25" spans="1:20">
      <c r="A122" s="212">
        <v>271</v>
      </c>
      <c r="B122" s="212"/>
      <c r="C122" s="293" t="s">
        <v>914</v>
      </c>
      <c r="D122" s="293" t="s">
        <v>823</v>
      </c>
      <c r="E122" s="295" t="s">
        <v>915</v>
      </c>
      <c r="F122" s="293" t="s">
        <v>29</v>
      </c>
      <c r="G122" s="293" t="s">
        <v>206</v>
      </c>
      <c r="H122" s="296" t="s">
        <v>916</v>
      </c>
      <c r="I122" s="293" t="s">
        <v>668</v>
      </c>
      <c r="J122" s="293">
        <v>250</v>
      </c>
      <c r="K122" s="290">
        <v>75</v>
      </c>
      <c r="L122" s="188"/>
      <c r="M122" s="188"/>
      <c r="N122" s="188"/>
      <c r="O122" s="188"/>
      <c r="P122" s="188"/>
      <c r="Q122" s="188" t="s">
        <v>1238</v>
      </c>
      <c r="R122" s="296" t="s">
        <v>917</v>
      </c>
      <c r="S122" s="293"/>
      <c r="T122" s="297"/>
    </row>
    <row r="123" ht="75" spans="1:20">
      <c r="A123" s="212">
        <v>272</v>
      </c>
      <c r="B123" s="212"/>
      <c r="C123" s="178" t="s">
        <v>1454</v>
      </c>
      <c r="D123" s="178" t="s">
        <v>106</v>
      </c>
      <c r="E123" s="178" t="s">
        <v>920</v>
      </c>
      <c r="F123" s="178" t="s">
        <v>29</v>
      </c>
      <c r="G123" s="178" t="s">
        <v>206</v>
      </c>
      <c r="H123" s="179" t="s">
        <v>921</v>
      </c>
      <c r="I123" s="178" t="s">
        <v>668</v>
      </c>
      <c r="J123" s="178">
        <v>100</v>
      </c>
      <c r="K123" s="290">
        <v>10</v>
      </c>
      <c r="L123" s="188"/>
      <c r="M123" s="188"/>
      <c r="N123" s="188"/>
      <c r="O123" s="188"/>
      <c r="P123" s="188"/>
      <c r="Q123" s="188" t="s">
        <v>1202</v>
      </c>
      <c r="R123" s="178" t="s">
        <v>922</v>
      </c>
      <c r="S123" s="178"/>
      <c r="T123" s="178"/>
    </row>
    <row r="124" ht="78" customHeight="1" spans="1:20">
      <c r="A124" s="212">
        <v>273</v>
      </c>
      <c r="B124" s="212"/>
      <c r="C124" s="178" t="s">
        <v>1455</v>
      </c>
      <c r="D124" s="178" t="s">
        <v>19</v>
      </c>
      <c r="E124" s="178" t="s">
        <v>925</v>
      </c>
      <c r="F124" s="178" t="s">
        <v>29</v>
      </c>
      <c r="G124" s="178" t="s">
        <v>206</v>
      </c>
      <c r="H124" s="179" t="s">
        <v>1239</v>
      </c>
      <c r="I124" s="178" t="s">
        <v>668</v>
      </c>
      <c r="J124" s="178">
        <v>1000</v>
      </c>
      <c r="K124" s="290">
        <v>200</v>
      </c>
      <c r="L124" s="188"/>
      <c r="M124" s="188"/>
      <c r="N124" s="188"/>
      <c r="O124" s="188"/>
      <c r="P124" s="188"/>
      <c r="Q124" s="188" t="s">
        <v>1240</v>
      </c>
      <c r="R124" s="178" t="s">
        <v>927</v>
      </c>
      <c r="S124" s="178"/>
      <c r="T124" s="178"/>
    </row>
    <row r="125" ht="95" customHeight="1" spans="1:20">
      <c r="A125" s="212">
        <v>274</v>
      </c>
      <c r="B125" s="212"/>
      <c r="C125" s="178" t="s">
        <v>1456</v>
      </c>
      <c r="D125" s="178" t="s">
        <v>19</v>
      </c>
      <c r="E125" s="178" t="s">
        <v>74</v>
      </c>
      <c r="F125" s="178" t="s">
        <v>29</v>
      </c>
      <c r="G125" s="178" t="s">
        <v>930</v>
      </c>
      <c r="H125" s="179" t="s">
        <v>931</v>
      </c>
      <c r="I125" s="178" t="s">
        <v>814</v>
      </c>
      <c r="J125" s="178">
        <v>178</v>
      </c>
      <c r="K125" s="290">
        <v>284.8</v>
      </c>
      <c r="L125" s="188"/>
      <c r="M125" s="188"/>
      <c r="N125" s="188"/>
      <c r="O125" s="188"/>
      <c r="P125" s="188"/>
      <c r="Q125" s="188" t="s">
        <v>1194</v>
      </c>
      <c r="R125" s="178" t="s">
        <v>932</v>
      </c>
      <c r="S125" s="178"/>
      <c r="T125" s="178"/>
    </row>
    <row r="126" ht="83" customHeight="1" spans="1:20">
      <c r="A126" s="212">
        <v>275</v>
      </c>
      <c r="B126" s="212"/>
      <c r="C126" s="178" t="s">
        <v>934</v>
      </c>
      <c r="D126" s="178" t="s">
        <v>934</v>
      </c>
      <c r="E126" s="178" t="s">
        <v>934</v>
      </c>
      <c r="F126" s="178" t="s">
        <v>29</v>
      </c>
      <c r="G126" s="178" t="s">
        <v>935</v>
      </c>
      <c r="H126" s="179" t="s">
        <v>936</v>
      </c>
      <c r="I126" s="178" t="s">
        <v>937</v>
      </c>
      <c r="J126" s="178">
        <v>1</v>
      </c>
      <c r="K126" s="290">
        <v>200</v>
      </c>
      <c r="L126" s="188"/>
      <c r="M126" s="188"/>
      <c r="N126" s="188"/>
      <c r="O126" s="188"/>
      <c r="P126" s="188"/>
      <c r="Q126" s="188" t="s">
        <v>1241</v>
      </c>
      <c r="R126" s="178" t="s">
        <v>938</v>
      </c>
      <c r="S126" s="178"/>
      <c r="T126" s="178"/>
    </row>
  </sheetData>
  <autoFilter ref="A4:U126">
    <extLst/>
  </autoFilter>
  <mergeCells count="20">
    <mergeCell ref="A1:T1"/>
    <mergeCell ref="A2:T2"/>
    <mergeCell ref="L3:P3"/>
    <mergeCell ref="A5:H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 ref="U3:U4"/>
  </mergeCells>
  <printOptions horizontalCentered="1"/>
  <pageMargins left="0.554166666666667" right="0.554166666666667" top="0.802777777777778" bottom="0.802777777777778" header="0.5" footer="0.5"/>
  <pageSetup paperSize="9" scale="57"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301"/>
  <sheetViews>
    <sheetView zoomScale="76" zoomScaleNormal="76" topLeftCell="A293" workbookViewId="0">
      <selection activeCell="A116" sqref="A116:T296"/>
    </sheetView>
  </sheetViews>
  <sheetFormatPr defaultColWidth="9" defaultRowHeight="18.75"/>
  <cols>
    <col min="1" max="1" width="6.575" style="199" customWidth="1"/>
    <col min="2" max="2" width="9.69166666666667" style="199" customWidth="1"/>
    <col min="3" max="3" width="9.08333333333333" style="199" customWidth="1"/>
    <col min="4" max="6" width="7" style="199" customWidth="1"/>
    <col min="7" max="7" width="10.1916666666667" style="199" customWidth="1"/>
    <col min="8" max="8" width="42.425" style="199" customWidth="1"/>
    <col min="9" max="9" width="6.05833333333333" style="199" customWidth="1"/>
    <col min="10" max="10" width="8.21666666666667" style="199" customWidth="1"/>
    <col min="11" max="11" width="15.6166666666667" style="170" customWidth="1"/>
    <col min="12" max="15" width="6.05833333333333" style="200" customWidth="1"/>
    <col min="16" max="17" width="6.05833333333333" style="201" customWidth="1"/>
    <col min="18" max="18" width="56.2583333333333" style="202" customWidth="1"/>
    <col min="19" max="20" width="5.85833333333333" style="199" customWidth="1"/>
    <col min="21" max="29" width="9" style="199"/>
    <col min="30" max="30" width="10.3833333333333" style="199"/>
    <col min="31" max="31" width="11.7583333333333" style="199"/>
    <col min="32" max="16384" width="9" style="199"/>
  </cols>
  <sheetData>
    <row r="1" s="199" customFormat="1" ht="34.5" spans="1:20">
      <c r="A1" s="203" t="s">
        <v>1457</v>
      </c>
      <c r="B1" s="203"/>
      <c r="C1" s="204"/>
      <c r="D1" s="203"/>
      <c r="E1" s="204"/>
      <c r="F1" s="203"/>
      <c r="G1" s="203"/>
      <c r="H1" s="205"/>
      <c r="I1" s="203"/>
      <c r="J1" s="203"/>
      <c r="K1" s="214"/>
      <c r="L1" s="215"/>
      <c r="M1" s="215"/>
      <c r="N1" s="215"/>
      <c r="O1" s="215"/>
      <c r="P1" s="216"/>
      <c r="Q1" s="216"/>
      <c r="R1" s="231"/>
      <c r="S1" s="203"/>
      <c r="T1" s="203"/>
    </row>
    <row r="2" s="199" customFormat="1" ht="25" customHeight="1" spans="1:20">
      <c r="A2" s="206" t="s">
        <v>1458</v>
      </c>
      <c r="B2" s="206"/>
      <c r="C2" s="206"/>
      <c r="D2" s="206"/>
      <c r="E2" s="206"/>
      <c r="F2" s="206"/>
      <c r="G2" s="206"/>
      <c r="H2" s="207"/>
      <c r="I2" s="206"/>
      <c r="J2" s="206"/>
      <c r="K2" s="217"/>
      <c r="L2" s="218"/>
      <c r="M2" s="218"/>
      <c r="N2" s="218"/>
      <c r="O2" s="218"/>
      <c r="P2" s="218"/>
      <c r="Q2" s="218"/>
      <c r="R2" s="207"/>
      <c r="S2" s="206"/>
      <c r="T2" s="206"/>
    </row>
    <row r="3" s="199" customFormat="1" ht="37" customHeight="1" spans="1:20">
      <c r="A3" s="208" t="s">
        <v>2</v>
      </c>
      <c r="B3" s="208" t="s">
        <v>3</v>
      </c>
      <c r="C3" s="208" t="s">
        <v>4</v>
      </c>
      <c r="D3" s="208" t="s">
        <v>5</v>
      </c>
      <c r="E3" s="208" t="s">
        <v>6</v>
      </c>
      <c r="F3" s="208" t="s">
        <v>7</v>
      </c>
      <c r="G3" s="208" t="s">
        <v>8</v>
      </c>
      <c r="H3" s="209" t="s">
        <v>9</v>
      </c>
      <c r="I3" s="210" t="s">
        <v>10</v>
      </c>
      <c r="J3" s="210" t="s">
        <v>11</v>
      </c>
      <c r="K3" s="219" t="s">
        <v>12</v>
      </c>
      <c r="L3" s="220" t="s">
        <v>1187</v>
      </c>
      <c r="M3" s="221"/>
      <c r="N3" s="221"/>
      <c r="O3" s="221"/>
      <c r="P3" s="222"/>
      <c r="Q3" s="232" t="s">
        <v>1188</v>
      </c>
      <c r="R3" s="211" t="s">
        <v>13</v>
      </c>
      <c r="S3" s="210" t="s">
        <v>14</v>
      </c>
      <c r="T3" s="210" t="s">
        <v>15</v>
      </c>
    </row>
    <row r="4" s="199" customFormat="1" ht="67" customHeight="1" spans="1:20">
      <c r="A4" s="208"/>
      <c r="B4" s="208"/>
      <c r="C4" s="208"/>
      <c r="D4" s="208"/>
      <c r="E4" s="208"/>
      <c r="F4" s="208"/>
      <c r="G4" s="208"/>
      <c r="H4" s="209"/>
      <c r="I4" s="236"/>
      <c r="J4" s="236"/>
      <c r="K4" s="224"/>
      <c r="L4" s="225" t="s">
        <v>1189</v>
      </c>
      <c r="M4" s="225" t="s">
        <v>1190</v>
      </c>
      <c r="N4" s="225" t="s">
        <v>1191</v>
      </c>
      <c r="O4" s="225" t="s">
        <v>1192</v>
      </c>
      <c r="P4" s="225" t="s">
        <v>1193</v>
      </c>
      <c r="Q4" s="234"/>
      <c r="R4" s="235"/>
      <c r="S4" s="236"/>
      <c r="T4" s="236"/>
    </row>
    <row r="5" s="199" customFormat="1" ht="41" hidden="1" customHeight="1" spans="1:20">
      <c r="A5" s="208" t="s">
        <v>16</v>
      </c>
      <c r="B5" s="208"/>
      <c r="C5" s="208"/>
      <c r="D5" s="208"/>
      <c r="E5" s="208"/>
      <c r="F5" s="208"/>
      <c r="G5" s="208"/>
      <c r="H5" s="208"/>
      <c r="I5" s="208"/>
      <c r="J5" s="208"/>
      <c r="K5" s="283">
        <f>K6+K130+K136+K142+K298+K300</f>
        <v>55150.838886</v>
      </c>
      <c r="L5" s="225"/>
      <c r="M5" s="225"/>
      <c r="N5" s="225"/>
      <c r="O5" s="225"/>
      <c r="P5" s="225"/>
      <c r="Q5" s="234"/>
      <c r="R5" s="235"/>
      <c r="S5" s="236"/>
      <c r="T5" s="236"/>
    </row>
    <row r="6" s="199" customFormat="1" ht="41" hidden="1" customHeight="1" spans="1:20">
      <c r="A6" s="281" t="s">
        <v>1459</v>
      </c>
      <c r="B6" s="282"/>
      <c r="C6" s="282"/>
      <c r="D6" s="282"/>
      <c r="E6" s="282"/>
      <c r="F6" s="282"/>
      <c r="G6" s="282"/>
      <c r="H6" s="282"/>
      <c r="I6" s="282"/>
      <c r="J6" s="284"/>
      <c r="K6" s="283">
        <f>SUM(K7:K129)</f>
        <v>32528.1912</v>
      </c>
      <c r="L6" s="225"/>
      <c r="M6" s="225"/>
      <c r="N6" s="225"/>
      <c r="O6" s="225"/>
      <c r="P6" s="225"/>
      <c r="Q6" s="234"/>
      <c r="R6" s="235"/>
      <c r="S6" s="236"/>
      <c r="T6" s="236"/>
    </row>
    <row r="7" s="199" customFormat="1" ht="226" hidden="1" customHeight="1" spans="1:20">
      <c r="A7" s="212">
        <v>1</v>
      </c>
      <c r="B7" s="212" t="s">
        <v>1460</v>
      </c>
      <c r="C7" s="212" t="s">
        <v>18</v>
      </c>
      <c r="D7" s="212" t="s">
        <v>19</v>
      </c>
      <c r="E7" s="212" t="s">
        <v>20</v>
      </c>
      <c r="F7" s="212" t="s">
        <v>21</v>
      </c>
      <c r="G7" s="212" t="s">
        <v>22</v>
      </c>
      <c r="H7" s="213" t="s">
        <v>1461</v>
      </c>
      <c r="I7" s="212" t="s">
        <v>24</v>
      </c>
      <c r="J7" s="212">
        <v>50</v>
      </c>
      <c r="K7" s="226">
        <v>308.75</v>
      </c>
      <c r="L7" s="227"/>
      <c r="M7" s="227"/>
      <c r="N7" s="227"/>
      <c r="O7" s="227"/>
      <c r="P7" s="227"/>
      <c r="Q7" s="227" t="s">
        <v>1194</v>
      </c>
      <c r="R7" s="213" t="s">
        <v>1462</v>
      </c>
      <c r="S7" s="212"/>
      <c r="T7" s="212"/>
    </row>
    <row r="8" s="199" customFormat="1" ht="153" hidden="1" customHeight="1" spans="1:20">
      <c r="A8" s="212">
        <v>2</v>
      </c>
      <c r="B8" s="212" t="s">
        <v>1463</v>
      </c>
      <c r="C8" s="212" t="s">
        <v>158</v>
      </c>
      <c r="D8" s="212" t="s">
        <v>19</v>
      </c>
      <c r="E8" s="212" t="s">
        <v>28</v>
      </c>
      <c r="F8" s="212" t="s">
        <v>29</v>
      </c>
      <c r="G8" s="212" t="s">
        <v>22</v>
      </c>
      <c r="H8" s="213" t="s">
        <v>1464</v>
      </c>
      <c r="I8" s="212" t="s">
        <v>31</v>
      </c>
      <c r="J8" s="212">
        <v>3.1</v>
      </c>
      <c r="K8" s="226">
        <v>113</v>
      </c>
      <c r="L8" s="227"/>
      <c r="M8" s="227"/>
      <c r="N8" s="227"/>
      <c r="O8" s="227"/>
      <c r="P8" s="227"/>
      <c r="Q8" s="227" t="s">
        <v>1196</v>
      </c>
      <c r="R8" s="213" t="s">
        <v>32</v>
      </c>
      <c r="S8" s="212"/>
      <c r="T8" s="212"/>
    </row>
    <row r="9" s="199" customFormat="1" ht="183" hidden="1" customHeight="1" spans="1:20">
      <c r="A9" s="212">
        <v>3</v>
      </c>
      <c r="B9" s="212" t="s">
        <v>1465</v>
      </c>
      <c r="C9" s="212" t="s">
        <v>41</v>
      </c>
      <c r="D9" s="212" t="s">
        <v>19</v>
      </c>
      <c r="E9" s="212" t="s">
        <v>28</v>
      </c>
      <c r="F9" s="212" t="s">
        <v>29</v>
      </c>
      <c r="G9" s="212" t="s">
        <v>37</v>
      </c>
      <c r="H9" s="213" t="s">
        <v>1466</v>
      </c>
      <c r="I9" s="212" t="s">
        <v>31</v>
      </c>
      <c r="J9" s="212">
        <v>3.2</v>
      </c>
      <c r="K9" s="226">
        <v>142</v>
      </c>
      <c r="L9" s="227"/>
      <c r="M9" s="227"/>
      <c r="N9" s="227"/>
      <c r="O9" s="227"/>
      <c r="P9" s="227"/>
      <c r="Q9" s="227" t="s">
        <v>1196</v>
      </c>
      <c r="R9" s="213" t="s">
        <v>43</v>
      </c>
      <c r="S9" s="212"/>
      <c r="T9" s="212"/>
    </row>
    <row r="10" s="199" customFormat="1" ht="183" hidden="1" customHeight="1" spans="1:20">
      <c r="A10" s="212">
        <v>4</v>
      </c>
      <c r="B10" s="212" t="s">
        <v>1467</v>
      </c>
      <c r="C10" s="212" t="s">
        <v>50</v>
      </c>
      <c r="D10" s="212" t="s">
        <v>19</v>
      </c>
      <c r="E10" s="212" t="s">
        <v>28</v>
      </c>
      <c r="F10" s="212" t="s">
        <v>29</v>
      </c>
      <c r="G10" s="212" t="s">
        <v>46</v>
      </c>
      <c r="H10" s="213" t="s">
        <v>1468</v>
      </c>
      <c r="I10" s="212" t="s">
        <v>31</v>
      </c>
      <c r="J10" s="212">
        <v>3</v>
      </c>
      <c r="K10" s="226">
        <v>125</v>
      </c>
      <c r="L10" s="227"/>
      <c r="M10" s="227"/>
      <c r="N10" s="227"/>
      <c r="O10" s="227"/>
      <c r="P10" s="227"/>
      <c r="Q10" s="227" t="s">
        <v>1196</v>
      </c>
      <c r="R10" s="213" t="s">
        <v>52</v>
      </c>
      <c r="S10" s="212"/>
      <c r="T10" s="212"/>
    </row>
    <row r="11" s="199" customFormat="1" ht="258" hidden="1" customHeight="1" spans="1:20">
      <c r="A11" s="212">
        <v>5</v>
      </c>
      <c r="B11" s="212" t="s">
        <v>1469</v>
      </c>
      <c r="C11" s="212" t="s">
        <v>54</v>
      </c>
      <c r="D11" s="212" t="s">
        <v>19</v>
      </c>
      <c r="E11" s="212" t="s">
        <v>791</v>
      </c>
      <c r="F11" s="212" t="s">
        <v>29</v>
      </c>
      <c r="G11" s="212" t="s">
        <v>56</v>
      </c>
      <c r="H11" s="213" t="s">
        <v>1470</v>
      </c>
      <c r="I11" s="212" t="s">
        <v>58</v>
      </c>
      <c r="J11" s="212">
        <v>1</v>
      </c>
      <c r="K11" s="226">
        <v>529.41</v>
      </c>
      <c r="L11" s="227"/>
      <c r="M11" s="227"/>
      <c r="N11" s="227"/>
      <c r="O11" s="227"/>
      <c r="P11" s="227"/>
      <c r="Q11" s="227" t="s">
        <v>1199</v>
      </c>
      <c r="R11" s="213" t="s">
        <v>59</v>
      </c>
      <c r="S11" s="212"/>
      <c r="T11" s="212"/>
    </row>
    <row r="12" s="199" customFormat="1" ht="183" hidden="1" customHeight="1" spans="1:20">
      <c r="A12" s="212">
        <v>6</v>
      </c>
      <c r="B12" s="212" t="s">
        <v>1471</v>
      </c>
      <c r="C12" s="212" t="s">
        <v>1472</v>
      </c>
      <c r="D12" s="212" t="s">
        <v>19</v>
      </c>
      <c r="E12" s="212" t="s">
        <v>20</v>
      </c>
      <c r="F12" s="212" t="s">
        <v>29</v>
      </c>
      <c r="G12" s="212" t="s">
        <v>69</v>
      </c>
      <c r="H12" s="213" t="s">
        <v>1473</v>
      </c>
      <c r="I12" s="212" t="s">
        <v>65</v>
      </c>
      <c r="J12" s="212">
        <v>3430</v>
      </c>
      <c r="K12" s="226">
        <v>105</v>
      </c>
      <c r="L12" s="227"/>
      <c r="M12" s="227"/>
      <c r="N12" s="227"/>
      <c r="O12" s="227"/>
      <c r="P12" s="227"/>
      <c r="Q12" s="227" t="s">
        <v>1194</v>
      </c>
      <c r="R12" s="213" t="s">
        <v>1474</v>
      </c>
      <c r="S12" s="212"/>
      <c r="T12" s="212"/>
    </row>
    <row r="13" s="199" customFormat="1" ht="183" hidden="1" customHeight="1" spans="1:20">
      <c r="A13" s="212">
        <v>7</v>
      </c>
      <c r="B13" s="212" t="s">
        <v>1475</v>
      </c>
      <c r="C13" s="212" t="s">
        <v>73</v>
      </c>
      <c r="D13" s="212" t="s">
        <v>19</v>
      </c>
      <c r="E13" s="212" t="s">
        <v>74</v>
      </c>
      <c r="F13" s="212" t="s">
        <v>21</v>
      </c>
      <c r="G13" s="212" t="s">
        <v>69</v>
      </c>
      <c r="H13" s="213" t="s">
        <v>75</v>
      </c>
      <c r="I13" s="212" t="s">
        <v>65</v>
      </c>
      <c r="J13" s="212">
        <v>1200</v>
      </c>
      <c r="K13" s="226">
        <v>672</v>
      </c>
      <c r="L13" s="227"/>
      <c r="M13" s="227"/>
      <c r="N13" s="227"/>
      <c r="O13" s="227"/>
      <c r="P13" s="227"/>
      <c r="Q13" s="227" t="s">
        <v>1194</v>
      </c>
      <c r="R13" s="213" t="s">
        <v>76</v>
      </c>
      <c r="S13" s="212"/>
      <c r="T13" s="212"/>
    </row>
    <row r="14" s="199" customFormat="1" ht="183" hidden="1" customHeight="1" spans="1:20">
      <c r="A14" s="212">
        <v>8</v>
      </c>
      <c r="B14" s="212" t="s">
        <v>1476</v>
      </c>
      <c r="C14" s="212" t="s">
        <v>965</v>
      </c>
      <c r="D14" s="212" t="s">
        <v>19</v>
      </c>
      <c r="E14" s="212" t="s">
        <v>28</v>
      </c>
      <c r="F14" s="212" t="s">
        <v>29</v>
      </c>
      <c r="G14" s="212" t="s">
        <v>84</v>
      </c>
      <c r="H14" s="213" t="s">
        <v>1477</v>
      </c>
      <c r="I14" s="212" t="s">
        <v>31</v>
      </c>
      <c r="J14" s="212">
        <v>10</v>
      </c>
      <c r="K14" s="226">
        <v>345</v>
      </c>
      <c r="L14" s="227"/>
      <c r="M14" s="227"/>
      <c r="N14" s="227"/>
      <c r="O14" s="227"/>
      <c r="P14" s="227"/>
      <c r="Q14" s="227" t="s">
        <v>1196</v>
      </c>
      <c r="R14" s="213" t="s">
        <v>86</v>
      </c>
      <c r="S14" s="212"/>
      <c r="T14" s="212"/>
    </row>
    <row r="15" s="199" customFormat="1" ht="240" hidden="1" customHeight="1" spans="1:20">
      <c r="A15" s="212">
        <v>9</v>
      </c>
      <c r="B15" s="212" t="s">
        <v>1478</v>
      </c>
      <c r="C15" s="212" t="s">
        <v>88</v>
      </c>
      <c r="D15" s="212" t="s">
        <v>19</v>
      </c>
      <c r="E15" s="212" t="s">
        <v>28</v>
      </c>
      <c r="F15" s="212" t="s">
        <v>29</v>
      </c>
      <c r="G15" s="212" t="s">
        <v>90</v>
      </c>
      <c r="H15" s="213" t="s">
        <v>1479</v>
      </c>
      <c r="I15" s="228" t="s">
        <v>92</v>
      </c>
      <c r="J15" s="228">
        <v>76</v>
      </c>
      <c r="K15" s="229">
        <v>383.25</v>
      </c>
      <c r="L15" s="230"/>
      <c r="M15" s="230"/>
      <c r="N15" s="230"/>
      <c r="O15" s="230"/>
      <c r="P15" s="230"/>
      <c r="Q15" s="227" t="s">
        <v>1196</v>
      </c>
      <c r="R15" s="213" t="s">
        <v>93</v>
      </c>
      <c r="S15" s="212"/>
      <c r="T15" s="212"/>
    </row>
    <row r="16" s="199" customFormat="1" ht="183" hidden="1" customHeight="1" spans="1:20">
      <c r="A16" s="212">
        <v>10</v>
      </c>
      <c r="B16" s="212" t="s">
        <v>1480</v>
      </c>
      <c r="C16" s="212" t="s">
        <v>1481</v>
      </c>
      <c r="D16" s="212" t="s">
        <v>19</v>
      </c>
      <c r="E16" s="212" t="s">
        <v>20</v>
      </c>
      <c r="F16" s="212" t="s">
        <v>21</v>
      </c>
      <c r="G16" s="212" t="s">
        <v>96</v>
      </c>
      <c r="H16" s="213" t="s">
        <v>1482</v>
      </c>
      <c r="I16" s="212" t="s">
        <v>133</v>
      </c>
      <c r="J16" s="212">
        <v>30</v>
      </c>
      <c r="K16" s="226">
        <v>254.63</v>
      </c>
      <c r="L16" s="227"/>
      <c r="M16" s="227"/>
      <c r="N16" s="227"/>
      <c r="O16" s="227"/>
      <c r="P16" s="227"/>
      <c r="Q16" s="227" t="s">
        <v>1194</v>
      </c>
      <c r="R16" s="213" t="s">
        <v>1246</v>
      </c>
      <c r="S16" s="212"/>
      <c r="T16" s="212"/>
    </row>
    <row r="17" s="199" customFormat="1" ht="223" hidden="1" customHeight="1" spans="1:20">
      <c r="A17" s="212">
        <v>11</v>
      </c>
      <c r="B17" s="212" t="s">
        <v>1483</v>
      </c>
      <c r="C17" s="212" t="s">
        <v>158</v>
      </c>
      <c r="D17" s="212" t="s">
        <v>19</v>
      </c>
      <c r="E17" s="212" t="s">
        <v>28</v>
      </c>
      <c r="F17" s="212" t="s">
        <v>29</v>
      </c>
      <c r="G17" s="212" t="s">
        <v>22</v>
      </c>
      <c r="H17" s="213" t="s">
        <v>1484</v>
      </c>
      <c r="I17" s="212" t="s">
        <v>31</v>
      </c>
      <c r="J17" s="212">
        <v>12</v>
      </c>
      <c r="K17" s="226">
        <v>403.2</v>
      </c>
      <c r="L17" s="227"/>
      <c r="M17" s="227"/>
      <c r="N17" s="227"/>
      <c r="O17" s="227"/>
      <c r="P17" s="227"/>
      <c r="Q17" s="227" t="s">
        <v>1196</v>
      </c>
      <c r="R17" s="213" t="s">
        <v>160</v>
      </c>
      <c r="S17" s="212"/>
      <c r="T17" s="238"/>
    </row>
    <row r="18" s="199" customFormat="1" ht="222" hidden="1" customHeight="1" spans="1:20">
      <c r="A18" s="212">
        <v>12</v>
      </c>
      <c r="B18" s="212" t="s">
        <v>1485</v>
      </c>
      <c r="C18" s="212" t="s">
        <v>162</v>
      </c>
      <c r="D18" s="212" t="s">
        <v>19</v>
      </c>
      <c r="E18" s="212" t="s">
        <v>28</v>
      </c>
      <c r="F18" s="212" t="s">
        <v>29</v>
      </c>
      <c r="G18" s="212" t="s">
        <v>63</v>
      </c>
      <c r="H18" s="213" t="s">
        <v>1486</v>
      </c>
      <c r="I18" s="212" t="s">
        <v>31</v>
      </c>
      <c r="J18" s="212">
        <v>14.8</v>
      </c>
      <c r="K18" s="226">
        <v>414.25</v>
      </c>
      <c r="L18" s="227"/>
      <c r="M18" s="227"/>
      <c r="N18" s="227"/>
      <c r="O18" s="227"/>
      <c r="P18" s="227"/>
      <c r="Q18" s="227" t="s">
        <v>1196</v>
      </c>
      <c r="R18" s="213" t="s">
        <v>164</v>
      </c>
      <c r="S18" s="238"/>
      <c r="T18" s="238"/>
    </row>
    <row r="19" s="199" customFormat="1" ht="212" hidden="1" customHeight="1" spans="1:20">
      <c r="A19" s="212">
        <v>13</v>
      </c>
      <c r="B19" s="212" t="s">
        <v>1487</v>
      </c>
      <c r="C19" s="212" t="s">
        <v>166</v>
      </c>
      <c r="D19" s="212" t="s">
        <v>19</v>
      </c>
      <c r="E19" s="212" t="s">
        <v>28</v>
      </c>
      <c r="F19" s="212" t="s">
        <v>29</v>
      </c>
      <c r="G19" s="212" t="s">
        <v>167</v>
      </c>
      <c r="H19" s="213" t="s">
        <v>1488</v>
      </c>
      <c r="I19" s="212" t="s">
        <v>31</v>
      </c>
      <c r="J19" s="212">
        <v>4</v>
      </c>
      <c r="K19" s="226">
        <v>146</v>
      </c>
      <c r="L19" s="227"/>
      <c r="M19" s="227"/>
      <c r="N19" s="227"/>
      <c r="O19" s="227"/>
      <c r="P19" s="227"/>
      <c r="Q19" s="227" t="s">
        <v>1196</v>
      </c>
      <c r="R19" s="213" t="s">
        <v>169</v>
      </c>
      <c r="S19" s="238"/>
      <c r="T19" s="238"/>
    </row>
    <row r="20" s="199" customFormat="1" ht="212" hidden="1" customHeight="1" spans="1:20">
      <c r="A20" s="212">
        <v>14</v>
      </c>
      <c r="B20" s="212" t="s">
        <v>1489</v>
      </c>
      <c r="C20" s="212" t="s">
        <v>1490</v>
      </c>
      <c r="D20" s="212" t="s">
        <v>19</v>
      </c>
      <c r="E20" s="212" t="s">
        <v>28</v>
      </c>
      <c r="F20" s="212" t="s">
        <v>29</v>
      </c>
      <c r="G20" s="212" t="s">
        <v>154</v>
      </c>
      <c r="H20" s="213" t="s">
        <v>1491</v>
      </c>
      <c r="I20" s="212" t="s">
        <v>31</v>
      </c>
      <c r="J20" s="212">
        <v>3</v>
      </c>
      <c r="K20" s="226">
        <v>110</v>
      </c>
      <c r="L20" s="227"/>
      <c r="M20" s="227"/>
      <c r="N20" s="227"/>
      <c r="O20" s="227"/>
      <c r="P20" s="227"/>
      <c r="Q20" s="227" t="s">
        <v>1196</v>
      </c>
      <c r="R20" s="213" t="s">
        <v>173</v>
      </c>
      <c r="S20" s="238"/>
      <c r="T20" s="238"/>
    </row>
    <row r="21" s="199" customFormat="1" ht="159" hidden="1" customHeight="1" spans="1:20">
      <c r="A21" s="212">
        <v>15</v>
      </c>
      <c r="B21" s="212" t="s">
        <v>1492</v>
      </c>
      <c r="C21" s="212" t="s">
        <v>1247</v>
      </c>
      <c r="D21" s="212" t="s">
        <v>19</v>
      </c>
      <c r="E21" s="212" t="s">
        <v>28</v>
      </c>
      <c r="F21" s="212" t="s">
        <v>29</v>
      </c>
      <c r="G21" s="212" t="s">
        <v>79</v>
      </c>
      <c r="H21" s="213" t="s">
        <v>1248</v>
      </c>
      <c r="I21" s="212" t="s">
        <v>133</v>
      </c>
      <c r="J21" s="212">
        <v>1300</v>
      </c>
      <c r="K21" s="226">
        <v>341.25</v>
      </c>
      <c r="L21" s="227"/>
      <c r="M21" s="227"/>
      <c r="N21" s="227"/>
      <c r="O21" s="227"/>
      <c r="P21" s="227"/>
      <c r="Q21" s="227" t="s">
        <v>1196</v>
      </c>
      <c r="R21" s="213" t="s">
        <v>190</v>
      </c>
      <c r="S21" s="212"/>
      <c r="T21" s="238"/>
    </row>
    <row r="22" s="199" customFormat="1" ht="202" hidden="1" customHeight="1" spans="1:20">
      <c r="A22" s="212">
        <v>16</v>
      </c>
      <c r="B22" s="212" t="s">
        <v>1493</v>
      </c>
      <c r="C22" s="212" t="s">
        <v>192</v>
      </c>
      <c r="D22" s="212" t="s">
        <v>19</v>
      </c>
      <c r="E22" s="212" t="s">
        <v>20</v>
      </c>
      <c r="F22" s="212" t="s">
        <v>29</v>
      </c>
      <c r="G22" s="212" t="s">
        <v>79</v>
      </c>
      <c r="H22" s="213" t="s">
        <v>193</v>
      </c>
      <c r="I22" s="212" t="s">
        <v>133</v>
      </c>
      <c r="J22" s="212">
        <v>400</v>
      </c>
      <c r="K22" s="226">
        <v>50</v>
      </c>
      <c r="L22" s="227"/>
      <c r="M22" s="227"/>
      <c r="N22" s="227"/>
      <c r="O22" s="227"/>
      <c r="P22" s="227"/>
      <c r="Q22" s="227" t="s">
        <v>1194</v>
      </c>
      <c r="R22" s="213" t="s">
        <v>194</v>
      </c>
      <c r="S22" s="212"/>
      <c r="T22" s="238"/>
    </row>
    <row r="23" s="199" customFormat="1" ht="200" hidden="1" customHeight="1" spans="1:20">
      <c r="A23" s="212">
        <v>17</v>
      </c>
      <c r="B23" s="212" t="s">
        <v>1494</v>
      </c>
      <c r="C23" s="212" t="s">
        <v>201</v>
      </c>
      <c r="D23" s="212" t="s">
        <v>19</v>
      </c>
      <c r="E23" s="212" t="s">
        <v>20</v>
      </c>
      <c r="F23" s="212" t="s">
        <v>29</v>
      </c>
      <c r="G23" s="212" t="s">
        <v>154</v>
      </c>
      <c r="H23" s="213" t="s">
        <v>1495</v>
      </c>
      <c r="I23" s="212" t="s">
        <v>24</v>
      </c>
      <c r="J23" s="212">
        <v>50</v>
      </c>
      <c r="K23" s="226">
        <v>315</v>
      </c>
      <c r="L23" s="227"/>
      <c r="M23" s="227"/>
      <c r="N23" s="227"/>
      <c r="O23" s="227"/>
      <c r="P23" s="227"/>
      <c r="Q23" s="227" t="s">
        <v>1194</v>
      </c>
      <c r="R23" s="213" t="s">
        <v>1496</v>
      </c>
      <c r="S23" s="212"/>
      <c r="T23" s="238"/>
    </row>
    <row r="24" s="199" customFormat="1" ht="195" hidden="1" customHeight="1" spans="1:20">
      <c r="A24" s="212">
        <v>18</v>
      </c>
      <c r="B24" s="212" t="s">
        <v>1497</v>
      </c>
      <c r="C24" s="212" t="s">
        <v>205</v>
      </c>
      <c r="D24" s="212" t="s">
        <v>19</v>
      </c>
      <c r="E24" s="212" t="s">
        <v>1498</v>
      </c>
      <c r="F24" s="212" t="s">
        <v>29</v>
      </c>
      <c r="G24" s="212" t="s">
        <v>206</v>
      </c>
      <c r="H24" s="213" t="s">
        <v>207</v>
      </c>
      <c r="I24" s="212" t="s">
        <v>133</v>
      </c>
      <c r="J24" s="212">
        <v>36000</v>
      </c>
      <c r="K24" s="226">
        <v>130</v>
      </c>
      <c r="L24" s="227"/>
      <c r="M24" s="227"/>
      <c r="N24" s="227"/>
      <c r="O24" s="227"/>
      <c r="P24" s="227"/>
      <c r="Q24" s="227" t="s">
        <v>1207</v>
      </c>
      <c r="R24" s="212" t="s">
        <v>1250</v>
      </c>
      <c r="S24" s="212"/>
      <c r="T24" s="212"/>
    </row>
    <row r="25" s="199" customFormat="1" ht="183" hidden="1" customHeight="1" spans="1:20">
      <c r="A25" s="212">
        <v>19</v>
      </c>
      <c r="B25" s="212" t="s">
        <v>1499</v>
      </c>
      <c r="C25" s="212" t="s">
        <v>241</v>
      </c>
      <c r="D25" s="212" t="s">
        <v>19</v>
      </c>
      <c r="E25" s="212" t="s">
        <v>28</v>
      </c>
      <c r="F25" s="212" t="s">
        <v>29</v>
      </c>
      <c r="G25" s="212" t="s">
        <v>237</v>
      </c>
      <c r="H25" s="213" t="s">
        <v>1500</v>
      </c>
      <c r="I25" s="212" t="s">
        <v>31</v>
      </c>
      <c r="J25" s="212">
        <v>24</v>
      </c>
      <c r="K25" s="226">
        <v>791.7</v>
      </c>
      <c r="L25" s="227"/>
      <c r="M25" s="227"/>
      <c r="N25" s="227"/>
      <c r="O25" s="227"/>
      <c r="P25" s="227"/>
      <c r="Q25" s="227" t="s">
        <v>1196</v>
      </c>
      <c r="R25" s="213" t="s">
        <v>243</v>
      </c>
      <c r="S25" s="212"/>
      <c r="T25" s="212"/>
    </row>
    <row r="26" s="199" customFormat="1" ht="283" hidden="1" customHeight="1" spans="1:20">
      <c r="A26" s="212">
        <v>20</v>
      </c>
      <c r="B26" s="212" t="s">
        <v>1501</v>
      </c>
      <c r="C26" s="212" t="s">
        <v>249</v>
      </c>
      <c r="D26" s="212" t="s">
        <v>19</v>
      </c>
      <c r="E26" s="212" t="s">
        <v>1498</v>
      </c>
      <c r="F26" s="212" t="s">
        <v>29</v>
      </c>
      <c r="G26" s="212" t="s">
        <v>237</v>
      </c>
      <c r="H26" s="213" t="s">
        <v>250</v>
      </c>
      <c r="I26" s="212" t="s">
        <v>251</v>
      </c>
      <c r="J26" s="212">
        <v>8</v>
      </c>
      <c r="K26" s="226">
        <v>90</v>
      </c>
      <c r="L26" s="227"/>
      <c r="M26" s="227"/>
      <c r="N26" s="227"/>
      <c r="O26" s="227"/>
      <c r="P26" s="227"/>
      <c r="Q26" s="227" t="s">
        <v>1210</v>
      </c>
      <c r="R26" s="213" t="s">
        <v>252</v>
      </c>
      <c r="S26" s="238"/>
      <c r="T26" s="238"/>
    </row>
    <row r="27" s="199" customFormat="1" ht="247" hidden="1" customHeight="1" spans="1:20">
      <c r="A27" s="212">
        <v>21</v>
      </c>
      <c r="B27" s="212" t="s">
        <v>1502</v>
      </c>
      <c r="C27" s="212" t="s">
        <v>940</v>
      </c>
      <c r="D27" s="212" t="s">
        <v>19</v>
      </c>
      <c r="E27" s="212" t="s">
        <v>1498</v>
      </c>
      <c r="F27" s="212" t="s">
        <v>29</v>
      </c>
      <c r="G27" s="212" t="s">
        <v>145</v>
      </c>
      <c r="H27" s="213" t="s">
        <v>1503</v>
      </c>
      <c r="I27" s="212" t="s">
        <v>116</v>
      </c>
      <c r="J27" s="212">
        <v>1</v>
      </c>
      <c r="K27" s="226">
        <v>45</v>
      </c>
      <c r="L27" s="212"/>
      <c r="M27" s="212"/>
      <c r="N27" s="212"/>
      <c r="O27" s="212"/>
      <c r="P27" s="212"/>
      <c r="Q27" s="212" t="s">
        <v>1210</v>
      </c>
      <c r="R27" s="213" t="s">
        <v>1504</v>
      </c>
      <c r="S27" s="212"/>
      <c r="T27" s="212"/>
    </row>
    <row r="28" s="199" customFormat="1" ht="264" hidden="1" customHeight="1" spans="1:20">
      <c r="A28" s="212">
        <v>22</v>
      </c>
      <c r="B28" s="212" t="s">
        <v>1505</v>
      </c>
      <c r="C28" s="212" t="s">
        <v>962</v>
      </c>
      <c r="D28" s="212" t="s">
        <v>19</v>
      </c>
      <c r="E28" s="212" t="s">
        <v>28</v>
      </c>
      <c r="F28" s="212" t="s">
        <v>29</v>
      </c>
      <c r="G28" s="212" t="s">
        <v>79</v>
      </c>
      <c r="H28" s="213" t="s">
        <v>1506</v>
      </c>
      <c r="I28" s="212" t="s">
        <v>31</v>
      </c>
      <c r="J28" s="212">
        <v>30</v>
      </c>
      <c r="K28" s="226">
        <v>1039.5</v>
      </c>
      <c r="L28" s="212"/>
      <c r="M28" s="212"/>
      <c r="N28" s="212"/>
      <c r="O28" s="212"/>
      <c r="P28" s="212"/>
      <c r="Q28" s="227" t="s">
        <v>1196</v>
      </c>
      <c r="R28" s="213" t="s">
        <v>964</v>
      </c>
      <c r="S28" s="238"/>
      <c r="T28" s="238"/>
    </row>
    <row r="29" s="199" customFormat="1" ht="310" hidden="1" customHeight="1" spans="1:20">
      <c r="A29" s="212">
        <v>23</v>
      </c>
      <c r="B29" s="212" t="s">
        <v>1507</v>
      </c>
      <c r="C29" s="212" t="s">
        <v>965</v>
      </c>
      <c r="D29" s="212" t="s">
        <v>19</v>
      </c>
      <c r="E29" s="212" t="s">
        <v>28</v>
      </c>
      <c r="F29" s="212" t="s">
        <v>29</v>
      </c>
      <c r="G29" s="212" t="s">
        <v>84</v>
      </c>
      <c r="H29" s="213" t="s">
        <v>1508</v>
      </c>
      <c r="I29" s="212" t="s">
        <v>31</v>
      </c>
      <c r="J29" s="212">
        <v>48.5</v>
      </c>
      <c r="K29" s="226">
        <v>1527.75</v>
      </c>
      <c r="L29" s="212"/>
      <c r="M29" s="212"/>
      <c r="N29" s="212"/>
      <c r="O29" s="212"/>
      <c r="P29" s="212"/>
      <c r="Q29" s="227" t="s">
        <v>1196</v>
      </c>
      <c r="R29" s="213" t="s">
        <v>967</v>
      </c>
      <c r="S29" s="238"/>
      <c r="T29" s="238"/>
    </row>
    <row r="30" s="199" customFormat="1" ht="267" hidden="1" customHeight="1" spans="1:20">
      <c r="A30" s="212">
        <v>24</v>
      </c>
      <c r="B30" s="212" t="s">
        <v>1509</v>
      </c>
      <c r="C30" s="212" t="s">
        <v>1510</v>
      </c>
      <c r="D30" s="212" t="s">
        <v>19</v>
      </c>
      <c r="E30" s="212" t="s">
        <v>1498</v>
      </c>
      <c r="F30" s="212" t="s">
        <v>29</v>
      </c>
      <c r="G30" s="212" t="s">
        <v>145</v>
      </c>
      <c r="H30" s="213" t="s">
        <v>1511</v>
      </c>
      <c r="I30" s="212" t="s">
        <v>973</v>
      </c>
      <c r="J30" s="212">
        <v>5</v>
      </c>
      <c r="K30" s="226">
        <v>25</v>
      </c>
      <c r="L30" s="212"/>
      <c r="M30" s="212"/>
      <c r="N30" s="212"/>
      <c r="O30" s="212"/>
      <c r="P30" s="212"/>
      <c r="Q30" s="212" t="s">
        <v>1210</v>
      </c>
      <c r="R30" s="213" t="s">
        <v>974</v>
      </c>
      <c r="S30" s="212"/>
      <c r="T30" s="238"/>
    </row>
    <row r="31" s="199" customFormat="1" ht="160" hidden="1" customHeight="1" spans="1:20">
      <c r="A31" s="212">
        <v>25</v>
      </c>
      <c r="B31" s="212" t="s">
        <v>1512</v>
      </c>
      <c r="C31" s="212" t="s">
        <v>982</v>
      </c>
      <c r="D31" s="212" t="s">
        <v>19</v>
      </c>
      <c r="E31" s="212" t="s">
        <v>1498</v>
      </c>
      <c r="F31" s="212" t="s">
        <v>29</v>
      </c>
      <c r="G31" s="212" t="s">
        <v>979</v>
      </c>
      <c r="H31" s="213" t="s">
        <v>983</v>
      </c>
      <c r="I31" s="228" t="s">
        <v>251</v>
      </c>
      <c r="J31" s="228">
        <v>1</v>
      </c>
      <c r="K31" s="229">
        <v>69.8</v>
      </c>
      <c r="L31" s="228"/>
      <c r="M31" s="228"/>
      <c r="N31" s="228"/>
      <c r="O31" s="228"/>
      <c r="P31" s="228"/>
      <c r="Q31" s="212" t="s">
        <v>1210</v>
      </c>
      <c r="R31" s="213" t="s">
        <v>984</v>
      </c>
      <c r="S31" s="238"/>
      <c r="T31" s="238"/>
    </row>
    <row r="32" s="199" customFormat="1" ht="294" hidden="1" customHeight="1" spans="1:20">
      <c r="A32" s="212">
        <v>26</v>
      </c>
      <c r="B32" s="212" t="s">
        <v>1513</v>
      </c>
      <c r="C32" s="212" t="s">
        <v>989</v>
      </c>
      <c r="D32" s="212" t="s">
        <v>19</v>
      </c>
      <c r="E32" s="212" t="s">
        <v>28</v>
      </c>
      <c r="F32" s="212" t="s">
        <v>29</v>
      </c>
      <c r="G32" s="212" t="s">
        <v>96</v>
      </c>
      <c r="H32" s="213" t="s">
        <v>1514</v>
      </c>
      <c r="I32" s="212" t="s">
        <v>31</v>
      </c>
      <c r="J32" s="212">
        <v>44.5</v>
      </c>
      <c r="K32" s="226">
        <v>1495</v>
      </c>
      <c r="L32" s="212"/>
      <c r="M32" s="212"/>
      <c r="N32" s="212"/>
      <c r="O32" s="212"/>
      <c r="P32" s="212"/>
      <c r="Q32" s="227" t="s">
        <v>1196</v>
      </c>
      <c r="R32" s="213" t="s">
        <v>991</v>
      </c>
      <c r="S32" s="212"/>
      <c r="T32" s="238"/>
    </row>
    <row r="33" s="199" customFormat="1" ht="268" hidden="1" customHeight="1" spans="1:20">
      <c r="A33" s="212">
        <v>27</v>
      </c>
      <c r="B33" s="212" t="s">
        <v>1515</v>
      </c>
      <c r="C33" s="212" t="s">
        <v>50</v>
      </c>
      <c r="D33" s="212" t="s">
        <v>19</v>
      </c>
      <c r="E33" s="212" t="s">
        <v>28</v>
      </c>
      <c r="F33" s="212" t="s">
        <v>29</v>
      </c>
      <c r="G33" s="212" t="s">
        <v>46</v>
      </c>
      <c r="H33" s="213" t="s">
        <v>1516</v>
      </c>
      <c r="I33" s="212" t="s">
        <v>31</v>
      </c>
      <c r="J33" s="212">
        <v>18</v>
      </c>
      <c r="K33" s="226">
        <v>604.8</v>
      </c>
      <c r="L33" s="212"/>
      <c r="M33" s="212"/>
      <c r="N33" s="212"/>
      <c r="O33" s="212"/>
      <c r="P33" s="212"/>
      <c r="Q33" s="227" t="s">
        <v>1196</v>
      </c>
      <c r="R33" s="213" t="s">
        <v>1272</v>
      </c>
      <c r="S33" s="238"/>
      <c r="T33" s="238"/>
    </row>
    <row r="34" s="199" customFormat="1" ht="248" hidden="1" customHeight="1" spans="1:20">
      <c r="A34" s="212">
        <v>28</v>
      </c>
      <c r="B34" s="212" t="s">
        <v>1517</v>
      </c>
      <c r="C34" s="212" t="s">
        <v>1273</v>
      </c>
      <c r="D34" s="212" t="s">
        <v>19</v>
      </c>
      <c r="E34" s="212" t="s">
        <v>28</v>
      </c>
      <c r="F34" s="212" t="s">
        <v>29</v>
      </c>
      <c r="G34" s="212" t="s">
        <v>56</v>
      </c>
      <c r="H34" s="213" t="s">
        <v>1518</v>
      </c>
      <c r="I34" s="212" t="s">
        <v>31</v>
      </c>
      <c r="J34" s="212">
        <v>26.6</v>
      </c>
      <c r="K34" s="226">
        <v>893.76</v>
      </c>
      <c r="L34" s="212"/>
      <c r="M34" s="212"/>
      <c r="N34" s="212"/>
      <c r="O34" s="212"/>
      <c r="P34" s="212"/>
      <c r="Q34" s="227" t="s">
        <v>1196</v>
      </c>
      <c r="R34" s="213" t="s">
        <v>1275</v>
      </c>
      <c r="S34" s="238"/>
      <c r="T34" s="238"/>
    </row>
    <row r="35" s="199" customFormat="1" ht="248" hidden="1" customHeight="1" spans="1:20">
      <c r="A35" s="212">
        <v>29</v>
      </c>
      <c r="B35" s="212" t="s">
        <v>1519</v>
      </c>
      <c r="C35" s="212" t="s">
        <v>223</v>
      </c>
      <c r="D35" s="212" t="s">
        <v>19</v>
      </c>
      <c r="E35" s="212" t="s">
        <v>28</v>
      </c>
      <c r="F35" s="212" t="s">
        <v>29</v>
      </c>
      <c r="G35" s="212" t="s">
        <v>145</v>
      </c>
      <c r="H35" s="213" t="s">
        <v>1520</v>
      </c>
      <c r="I35" s="212" t="s">
        <v>31</v>
      </c>
      <c r="J35" s="212">
        <v>39.5</v>
      </c>
      <c r="K35" s="226">
        <v>1935.6</v>
      </c>
      <c r="L35" s="212"/>
      <c r="M35" s="212"/>
      <c r="N35" s="212"/>
      <c r="O35" s="212"/>
      <c r="P35" s="212"/>
      <c r="Q35" s="227" t="s">
        <v>1196</v>
      </c>
      <c r="R35" s="213" t="s">
        <v>1277</v>
      </c>
      <c r="S35" s="238"/>
      <c r="T35" s="238"/>
    </row>
    <row r="36" s="199" customFormat="1" ht="183" hidden="1" customHeight="1" spans="1:20">
      <c r="A36" s="212">
        <v>30</v>
      </c>
      <c r="B36" s="212" t="s">
        <v>1521</v>
      </c>
      <c r="C36" s="212" t="s">
        <v>1522</v>
      </c>
      <c r="D36" s="212" t="s">
        <v>19</v>
      </c>
      <c r="E36" s="212" t="s">
        <v>20</v>
      </c>
      <c r="F36" s="212" t="s">
        <v>29</v>
      </c>
      <c r="G36" s="212" t="s">
        <v>1523</v>
      </c>
      <c r="H36" s="212" t="s">
        <v>1524</v>
      </c>
      <c r="I36" s="212" t="s">
        <v>133</v>
      </c>
      <c r="J36" s="212">
        <v>200</v>
      </c>
      <c r="K36" s="226">
        <v>230</v>
      </c>
      <c r="L36" s="212"/>
      <c r="M36" s="212"/>
      <c r="N36" s="212"/>
      <c r="O36" s="212"/>
      <c r="P36" s="212"/>
      <c r="Q36" s="212" t="s">
        <v>1194</v>
      </c>
      <c r="R36" s="212" t="s">
        <v>1525</v>
      </c>
      <c r="S36" s="208"/>
      <c r="T36" s="208"/>
    </row>
    <row r="37" s="199" customFormat="1" ht="183" hidden="1" customHeight="1" spans="1:20">
      <c r="A37" s="212">
        <v>31</v>
      </c>
      <c r="B37" s="212" t="s">
        <v>1526</v>
      </c>
      <c r="C37" s="212" t="s">
        <v>1527</v>
      </c>
      <c r="D37" s="212" t="s">
        <v>19</v>
      </c>
      <c r="E37" s="212" t="s">
        <v>28</v>
      </c>
      <c r="F37" s="212" t="s">
        <v>29</v>
      </c>
      <c r="G37" s="212" t="s">
        <v>154</v>
      </c>
      <c r="H37" s="213" t="s">
        <v>1528</v>
      </c>
      <c r="I37" s="212" t="s">
        <v>92</v>
      </c>
      <c r="J37" s="212">
        <v>6</v>
      </c>
      <c r="K37" s="226">
        <v>28</v>
      </c>
      <c r="L37" s="227"/>
      <c r="M37" s="227"/>
      <c r="N37" s="227"/>
      <c r="O37" s="227"/>
      <c r="P37" s="227"/>
      <c r="Q37" s="227" t="s">
        <v>1196</v>
      </c>
      <c r="R37" s="213" t="s">
        <v>1529</v>
      </c>
      <c r="S37" s="212"/>
      <c r="T37" s="208"/>
    </row>
    <row r="38" s="199" customFormat="1" ht="248" hidden="1" customHeight="1" spans="1:20">
      <c r="A38" s="212">
        <v>32</v>
      </c>
      <c r="B38" s="212" t="s">
        <v>1530</v>
      </c>
      <c r="C38" s="212" t="s">
        <v>1531</v>
      </c>
      <c r="D38" s="212" t="s">
        <v>19</v>
      </c>
      <c r="E38" s="212" t="s">
        <v>20</v>
      </c>
      <c r="F38" s="212" t="s">
        <v>29</v>
      </c>
      <c r="G38" s="212" t="s">
        <v>145</v>
      </c>
      <c r="H38" s="213" t="s">
        <v>1532</v>
      </c>
      <c r="I38" s="212" t="s">
        <v>133</v>
      </c>
      <c r="J38" s="212">
        <v>500</v>
      </c>
      <c r="K38" s="226">
        <v>56.25</v>
      </c>
      <c r="L38" s="227"/>
      <c r="M38" s="227"/>
      <c r="N38" s="227"/>
      <c r="O38" s="227"/>
      <c r="P38" s="227"/>
      <c r="Q38" s="227" t="s">
        <v>1194</v>
      </c>
      <c r="R38" s="213" t="s">
        <v>194</v>
      </c>
      <c r="S38" s="212"/>
      <c r="T38" s="208"/>
    </row>
    <row r="39" s="199" customFormat="1" ht="183" hidden="1" customHeight="1" spans="1:20">
      <c r="A39" s="212">
        <v>33</v>
      </c>
      <c r="B39" s="212" t="s">
        <v>1533</v>
      </c>
      <c r="C39" s="212" t="s">
        <v>1534</v>
      </c>
      <c r="D39" s="212" t="s">
        <v>19</v>
      </c>
      <c r="E39" s="212" t="s">
        <v>282</v>
      </c>
      <c r="F39" s="212" t="s">
        <v>29</v>
      </c>
      <c r="G39" s="212" t="s">
        <v>69</v>
      </c>
      <c r="H39" s="213" t="s">
        <v>1535</v>
      </c>
      <c r="I39" s="212" t="s">
        <v>133</v>
      </c>
      <c r="J39" s="212">
        <v>40</v>
      </c>
      <c r="K39" s="226">
        <v>523.75</v>
      </c>
      <c r="L39" s="227"/>
      <c r="M39" s="227"/>
      <c r="N39" s="227"/>
      <c r="O39" s="227"/>
      <c r="P39" s="227"/>
      <c r="Q39" s="227" t="s">
        <v>1194</v>
      </c>
      <c r="R39" s="213" t="s">
        <v>1536</v>
      </c>
      <c r="S39" s="212"/>
      <c r="T39" s="208"/>
    </row>
    <row r="40" s="199" customFormat="1" ht="183" hidden="1" customHeight="1" spans="1:20">
      <c r="A40" s="212">
        <v>34</v>
      </c>
      <c r="B40" s="212" t="s">
        <v>1537</v>
      </c>
      <c r="C40" s="212" t="s">
        <v>1538</v>
      </c>
      <c r="D40" s="212" t="s">
        <v>19</v>
      </c>
      <c r="E40" s="212" t="s">
        <v>20</v>
      </c>
      <c r="F40" s="212" t="s">
        <v>29</v>
      </c>
      <c r="G40" s="212" t="s">
        <v>1539</v>
      </c>
      <c r="H40" s="213" t="s">
        <v>1540</v>
      </c>
      <c r="I40" s="212" t="s">
        <v>65</v>
      </c>
      <c r="J40" s="212">
        <v>5000</v>
      </c>
      <c r="K40" s="226">
        <v>60</v>
      </c>
      <c r="L40" s="227"/>
      <c r="M40" s="227"/>
      <c r="N40" s="227"/>
      <c r="O40" s="227"/>
      <c r="P40" s="227"/>
      <c r="Q40" s="227" t="s">
        <v>1194</v>
      </c>
      <c r="R40" s="213" t="s">
        <v>1541</v>
      </c>
      <c r="S40" s="212"/>
      <c r="T40" s="208"/>
    </row>
    <row r="41" s="199" customFormat="1" ht="183" hidden="1" customHeight="1" spans="1:20">
      <c r="A41" s="212">
        <v>35</v>
      </c>
      <c r="B41" s="212" t="s">
        <v>1542</v>
      </c>
      <c r="C41" s="212" t="s">
        <v>241</v>
      </c>
      <c r="D41" s="212" t="s">
        <v>19</v>
      </c>
      <c r="E41" s="212" t="s">
        <v>28</v>
      </c>
      <c r="F41" s="212" t="s">
        <v>29</v>
      </c>
      <c r="G41" s="212" t="s">
        <v>237</v>
      </c>
      <c r="H41" s="213" t="s">
        <v>1543</v>
      </c>
      <c r="I41" s="212" t="s">
        <v>31</v>
      </c>
      <c r="J41" s="212">
        <v>3</v>
      </c>
      <c r="K41" s="226">
        <v>252</v>
      </c>
      <c r="L41" s="227"/>
      <c r="M41" s="227"/>
      <c r="N41" s="227"/>
      <c r="O41" s="227"/>
      <c r="P41" s="227"/>
      <c r="Q41" s="227" t="s">
        <v>1196</v>
      </c>
      <c r="R41" s="213" t="s">
        <v>1544</v>
      </c>
      <c r="S41" s="212"/>
      <c r="T41" s="208"/>
    </row>
    <row r="42" s="199" customFormat="1" ht="183" hidden="1" customHeight="1" spans="1:20">
      <c r="A42" s="212">
        <v>36</v>
      </c>
      <c r="B42" s="212" t="s">
        <v>1545</v>
      </c>
      <c r="C42" s="212" t="s">
        <v>1546</v>
      </c>
      <c r="D42" s="212" t="s">
        <v>19</v>
      </c>
      <c r="E42" s="212" t="s">
        <v>28</v>
      </c>
      <c r="F42" s="212" t="s">
        <v>29</v>
      </c>
      <c r="G42" s="212" t="s">
        <v>22</v>
      </c>
      <c r="H42" s="213" t="s">
        <v>1547</v>
      </c>
      <c r="I42" s="212" t="s">
        <v>92</v>
      </c>
      <c r="J42" s="212">
        <v>14</v>
      </c>
      <c r="K42" s="226">
        <v>46</v>
      </c>
      <c r="L42" s="227"/>
      <c r="M42" s="227"/>
      <c r="N42" s="227"/>
      <c r="O42" s="227"/>
      <c r="P42" s="227"/>
      <c r="Q42" s="227" t="s">
        <v>1196</v>
      </c>
      <c r="R42" s="213" t="s">
        <v>1548</v>
      </c>
      <c r="S42" s="212"/>
      <c r="T42" s="208"/>
    </row>
    <row r="43" ht="112.5" hidden="1" spans="1:20">
      <c r="A43" s="212">
        <v>37</v>
      </c>
      <c r="B43" s="212" t="s">
        <v>1549</v>
      </c>
      <c r="C43" s="212" t="s">
        <v>271</v>
      </c>
      <c r="D43" s="212" t="s">
        <v>19</v>
      </c>
      <c r="E43" s="212" t="s">
        <v>20</v>
      </c>
      <c r="F43" s="212" t="s">
        <v>21</v>
      </c>
      <c r="G43" s="212" t="s">
        <v>272</v>
      </c>
      <c r="H43" s="239" t="s">
        <v>273</v>
      </c>
      <c r="I43" s="212" t="s">
        <v>133</v>
      </c>
      <c r="J43" s="212">
        <v>1250</v>
      </c>
      <c r="K43" s="229">
        <v>100</v>
      </c>
      <c r="L43" s="227"/>
      <c r="M43" s="227"/>
      <c r="N43" s="227"/>
      <c r="O43" s="227"/>
      <c r="P43" s="227"/>
      <c r="Q43" s="227" t="s">
        <v>1194</v>
      </c>
      <c r="R43" s="213" t="s">
        <v>274</v>
      </c>
      <c r="S43" s="212"/>
      <c r="T43" s="238"/>
    </row>
    <row r="44" ht="168.75" hidden="1" spans="1:20">
      <c r="A44" s="212">
        <v>38</v>
      </c>
      <c r="B44" s="212" t="s">
        <v>1550</v>
      </c>
      <c r="C44" s="212" t="s">
        <v>276</v>
      </c>
      <c r="D44" s="212" t="s">
        <v>19</v>
      </c>
      <c r="E44" s="212" t="s">
        <v>28</v>
      </c>
      <c r="F44" s="212" t="s">
        <v>29</v>
      </c>
      <c r="G44" s="212" t="s">
        <v>277</v>
      </c>
      <c r="H44" s="239" t="s">
        <v>1551</v>
      </c>
      <c r="I44" s="212" t="s">
        <v>31</v>
      </c>
      <c r="J44" s="212">
        <v>7</v>
      </c>
      <c r="K44" s="229" t="s">
        <v>1278</v>
      </c>
      <c r="L44" s="227"/>
      <c r="M44" s="227"/>
      <c r="N44" s="227"/>
      <c r="O44" s="227"/>
      <c r="P44" s="227"/>
      <c r="Q44" s="227" t="s">
        <v>1196</v>
      </c>
      <c r="R44" s="213" t="s">
        <v>1552</v>
      </c>
      <c r="S44" s="212"/>
      <c r="T44" s="238"/>
    </row>
    <row r="45" ht="131.25" hidden="1" spans="1:20">
      <c r="A45" s="212">
        <v>39</v>
      </c>
      <c r="B45" s="212" t="s">
        <v>1553</v>
      </c>
      <c r="C45" s="212" t="s">
        <v>281</v>
      </c>
      <c r="D45" s="212" t="s">
        <v>19</v>
      </c>
      <c r="E45" s="212" t="s">
        <v>282</v>
      </c>
      <c r="F45" s="212" t="s">
        <v>29</v>
      </c>
      <c r="G45" s="212" t="s">
        <v>272</v>
      </c>
      <c r="H45" s="239" t="s">
        <v>283</v>
      </c>
      <c r="I45" s="212" t="s">
        <v>24</v>
      </c>
      <c r="J45" s="212">
        <v>1</v>
      </c>
      <c r="K45" s="229">
        <v>248.4</v>
      </c>
      <c r="L45" s="227"/>
      <c r="M45" s="227"/>
      <c r="N45" s="227"/>
      <c r="O45" s="227"/>
      <c r="P45" s="227"/>
      <c r="Q45" s="227" t="s">
        <v>1194</v>
      </c>
      <c r="R45" s="213" t="s">
        <v>284</v>
      </c>
      <c r="S45" s="212"/>
      <c r="T45" s="238"/>
    </row>
    <row r="46" ht="168.75" hidden="1" spans="1:20">
      <c r="A46" s="212">
        <v>40</v>
      </c>
      <c r="B46" s="212" t="s">
        <v>1554</v>
      </c>
      <c r="C46" s="212" t="s">
        <v>286</v>
      </c>
      <c r="D46" s="212" t="s">
        <v>19</v>
      </c>
      <c r="E46" s="212" t="s">
        <v>28</v>
      </c>
      <c r="F46" s="212" t="s">
        <v>29</v>
      </c>
      <c r="G46" s="212" t="s">
        <v>272</v>
      </c>
      <c r="H46" s="239" t="s">
        <v>1555</v>
      </c>
      <c r="I46" s="212" t="s">
        <v>31</v>
      </c>
      <c r="J46" s="212">
        <v>9</v>
      </c>
      <c r="K46" s="229">
        <v>243</v>
      </c>
      <c r="L46" s="227"/>
      <c r="M46" s="227"/>
      <c r="N46" s="227"/>
      <c r="O46" s="227"/>
      <c r="P46" s="227"/>
      <c r="Q46" s="227" t="s">
        <v>1196</v>
      </c>
      <c r="R46" s="213" t="s">
        <v>1556</v>
      </c>
      <c r="S46" s="212"/>
      <c r="T46" s="238"/>
    </row>
    <row r="47" ht="150" hidden="1" spans="1:20">
      <c r="A47" s="212">
        <v>41</v>
      </c>
      <c r="B47" s="212" t="s">
        <v>1557</v>
      </c>
      <c r="C47" s="212" t="s">
        <v>302</v>
      </c>
      <c r="D47" s="212" t="s">
        <v>19</v>
      </c>
      <c r="E47" s="212" t="s">
        <v>28</v>
      </c>
      <c r="F47" s="212" t="s">
        <v>29</v>
      </c>
      <c r="G47" s="212" t="s">
        <v>272</v>
      </c>
      <c r="H47" s="239" t="s">
        <v>303</v>
      </c>
      <c r="I47" s="212" t="s">
        <v>31</v>
      </c>
      <c r="J47" s="212">
        <v>10.8</v>
      </c>
      <c r="K47" s="229">
        <v>102.2</v>
      </c>
      <c r="L47" s="227"/>
      <c r="M47" s="227"/>
      <c r="N47" s="227"/>
      <c r="O47" s="227"/>
      <c r="P47" s="227"/>
      <c r="Q47" s="227" t="s">
        <v>1196</v>
      </c>
      <c r="R47" s="213" t="s">
        <v>304</v>
      </c>
      <c r="S47" s="212"/>
      <c r="T47" s="238"/>
    </row>
    <row r="48" ht="150" hidden="1" spans="1:20">
      <c r="A48" s="212">
        <v>42</v>
      </c>
      <c r="B48" s="212" t="s">
        <v>1558</v>
      </c>
      <c r="C48" s="212" t="s">
        <v>311</v>
      </c>
      <c r="D48" s="212" t="s">
        <v>19</v>
      </c>
      <c r="E48" s="212" t="s">
        <v>710</v>
      </c>
      <c r="F48" s="212" t="s">
        <v>29</v>
      </c>
      <c r="G48" s="212" t="s">
        <v>307</v>
      </c>
      <c r="H48" s="239" t="s">
        <v>1559</v>
      </c>
      <c r="I48" s="212" t="s">
        <v>24</v>
      </c>
      <c r="J48" s="212">
        <v>2</v>
      </c>
      <c r="K48" s="229">
        <v>324</v>
      </c>
      <c r="L48" s="227"/>
      <c r="M48" s="227"/>
      <c r="N48" s="227"/>
      <c r="O48" s="227"/>
      <c r="P48" s="227"/>
      <c r="Q48" s="227" t="s">
        <v>1200</v>
      </c>
      <c r="R48" s="213" t="s">
        <v>314</v>
      </c>
      <c r="S48" s="212"/>
      <c r="T48" s="238"/>
    </row>
    <row r="49" ht="150" hidden="1" spans="1:20">
      <c r="A49" s="212">
        <v>43</v>
      </c>
      <c r="B49" s="212" t="s">
        <v>1560</v>
      </c>
      <c r="C49" s="212" t="s">
        <v>333</v>
      </c>
      <c r="D49" s="212" t="s">
        <v>19</v>
      </c>
      <c r="E49" s="212" t="s">
        <v>710</v>
      </c>
      <c r="F49" s="212" t="s">
        <v>21</v>
      </c>
      <c r="G49" s="212" t="s">
        <v>335</v>
      </c>
      <c r="H49" s="213" t="s">
        <v>1561</v>
      </c>
      <c r="I49" s="212" t="s">
        <v>24</v>
      </c>
      <c r="J49" s="212">
        <v>1</v>
      </c>
      <c r="K49" s="226">
        <v>885</v>
      </c>
      <c r="L49" s="227"/>
      <c r="M49" s="227"/>
      <c r="N49" s="227"/>
      <c r="O49" s="227"/>
      <c r="P49" s="227"/>
      <c r="Q49" s="227" t="s">
        <v>1200</v>
      </c>
      <c r="R49" s="213" t="s">
        <v>1562</v>
      </c>
      <c r="S49" s="212"/>
      <c r="T49" s="238"/>
    </row>
    <row r="50" ht="168.75" hidden="1" spans="1:20">
      <c r="A50" s="212">
        <v>44</v>
      </c>
      <c r="B50" s="212" t="s">
        <v>1563</v>
      </c>
      <c r="C50" s="212" t="s">
        <v>1564</v>
      </c>
      <c r="D50" s="212" t="s">
        <v>19</v>
      </c>
      <c r="E50" s="212" t="s">
        <v>710</v>
      </c>
      <c r="F50" s="212" t="s">
        <v>21</v>
      </c>
      <c r="G50" s="212" t="s">
        <v>335</v>
      </c>
      <c r="H50" s="213" t="s">
        <v>1565</v>
      </c>
      <c r="I50" s="212" t="s">
        <v>24</v>
      </c>
      <c r="J50" s="212">
        <v>1</v>
      </c>
      <c r="K50" s="226">
        <v>540</v>
      </c>
      <c r="L50" s="227"/>
      <c r="M50" s="227"/>
      <c r="N50" s="227"/>
      <c r="O50" s="227"/>
      <c r="P50" s="227"/>
      <c r="Q50" s="227" t="s">
        <v>1200</v>
      </c>
      <c r="R50" s="213" t="s">
        <v>1566</v>
      </c>
      <c r="S50" s="212"/>
      <c r="T50" s="238"/>
    </row>
    <row r="51" ht="193" hidden="1" customHeight="1" spans="1:20">
      <c r="A51" s="212">
        <v>45</v>
      </c>
      <c r="B51" s="212" t="s">
        <v>1567</v>
      </c>
      <c r="C51" s="212" t="s">
        <v>362</v>
      </c>
      <c r="D51" s="212" t="s">
        <v>19</v>
      </c>
      <c r="E51" s="212" t="s">
        <v>28</v>
      </c>
      <c r="F51" s="212" t="s">
        <v>29</v>
      </c>
      <c r="G51" s="212" t="s">
        <v>358</v>
      </c>
      <c r="H51" s="239" t="s">
        <v>1568</v>
      </c>
      <c r="I51" s="212" t="s">
        <v>31</v>
      </c>
      <c r="J51" s="212">
        <v>5</v>
      </c>
      <c r="K51" s="229">
        <v>135</v>
      </c>
      <c r="L51" s="227"/>
      <c r="M51" s="227"/>
      <c r="N51" s="227"/>
      <c r="O51" s="227"/>
      <c r="P51" s="227"/>
      <c r="Q51" s="227" t="s">
        <v>1196</v>
      </c>
      <c r="R51" s="213" t="s">
        <v>1569</v>
      </c>
      <c r="S51" s="212"/>
      <c r="T51" s="238"/>
    </row>
    <row r="52" ht="112.5" hidden="1" spans="1:20">
      <c r="A52" s="212">
        <v>46</v>
      </c>
      <c r="B52" s="212" t="s">
        <v>1570</v>
      </c>
      <c r="C52" s="212" t="s">
        <v>392</v>
      </c>
      <c r="D52" s="212" t="s">
        <v>19</v>
      </c>
      <c r="E52" s="212" t="s">
        <v>28</v>
      </c>
      <c r="F52" s="212" t="s">
        <v>21</v>
      </c>
      <c r="G52" s="212" t="s">
        <v>380</v>
      </c>
      <c r="H52" s="239" t="s">
        <v>393</v>
      </c>
      <c r="I52" s="212" t="s">
        <v>31</v>
      </c>
      <c r="J52" s="212">
        <v>8.2</v>
      </c>
      <c r="K52" s="229">
        <v>77.8</v>
      </c>
      <c r="L52" s="227"/>
      <c r="M52" s="227"/>
      <c r="N52" s="227"/>
      <c r="O52" s="227"/>
      <c r="P52" s="227"/>
      <c r="Q52" s="227" t="s">
        <v>1196</v>
      </c>
      <c r="R52" s="213" t="s">
        <v>394</v>
      </c>
      <c r="S52" s="212"/>
      <c r="T52" s="238"/>
    </row>
    <row r="53" ht="150" hidden="1" spans="1:20">
      <c r="A53" s="212">
        <v>47</v>
      </c>
      <c r="B53" s="212" t="s">
        <v>1571</v>
      </c>
      <c r="C53" s="212" t="s">
        <v>396</v>
      </c>
      <c r="D53" s="212" t="s">
        <v>19</v>
      </c>
      <c r="E53" s="212" t="s">
        <v>28</v>
      </c>
      <c r="F53" s="212" t="s">
        <v>21</v>
      </c>
      <c r="G53" s="212" t="s">
        <v>397</v>
      </c>
      <c r="H53" s="239" t="s">
        <v>398</v>
      </c>
      <c r="I53" s="212" t="s">
        <v>31</v>
      </c>
      <c r="J53" s="212">
        <v>8</v>
      </c>
      <c r="K53" s="229">
        <v>104</v>
      </c>
      <c r="L53" s="227"/>
      <c r="M53" s="227"/>
      <c r="N53" s="227"/>
      <c r="O53" s="227"/>
      <c r="P53" s="227"/>
      <c r="Q53" s="227" t="s">
        <v>1196</v>
      </c>
      <c r="R53" s="213" t="s">
        <v>399</v>
      </c>
      <c r="S53" s="212"/>
      <c r="T53" s="238"/>
    </row>
    <row r="54" ht="206.25" hidden="1" spans="1:20">
      <c r="A54" s="212">
        <v>48</v>
      </c>
      <c r="B54" s="212" t="s">
        <v>1572</v>
      </c>
      <c r="C54" s="212" t="s">
        <v>401</v>
      </c>
      <c r="D54" s="212" t="s">
        <v>19</v>
      </c>
      <c r="E54" s="212" t="s">
        <v>28</v>
      </c>
      <c r="F54" s="212" t="s">
        <v>21</v>
      </c>
      <c r="G54" s="212" t="s">
        <v>402</v>
      </c>
      <c r="H54" s="239" t="s">
        <v>1573</v>
      </c>
      <c r="I54" s="212" t="s">
        <v>31</v>
      </c>
      <c r="J54" s="212">
        <v>10</v>
      </c>
      <c r="K54" s="229">
        <v>259.2</v>
      </c>
      <c r="L54" s="227"/>
      <c r="M54" s="227"/>
      <c r="N54" s="227"/>
      <c r="O54" s="227"/>
      <c r="P54" s="227"/>
      <c r="Q54" s="227" t="s">
        <v>1196</v>
      </c>
      <c r="R54" s="213" t="s">
        <v>1574</v>
      </c>
      <c r="S54" s="212"/>
      <c r="T54" s="238"/>
    </row>
    <row r="55" ht="206.25" hidden="1" spans="1:20">
      <c r="A55" s="212">
        <v>49</v>
      </c>
      <c r="B55" s="212" t="s">
        <v>1575</v>
      </c>
      <c r="C55" s="212" t="s">
        <v>419</v>
      </c>
      <c r="D55" s="212" t="s">
        <v>19</v>
      </c>
      <c r="E55" s="212" t="s">
        <v>28</v>
      </c>
      <c r="F55" s="212" t="s">
        <v>21</v>
      </c>
      <c r="G55" s="212" t="s">
        <v>411</v>
      </c>
      <c r="H55" s="239" t="s">
        <v>1576</v>
      </c>
      <c r="I55" s="212" t="s">
        <v>31</v>
      </c>
      <c r="J55" s="212">
        <v>4</v>
      </c>
      <c r="K55" s="229">
        <v>86.4</v>
      </c>
      <c r="L55" s="227"/>
      <c r="M55" s="227"/>
      <c r="N55" s="227"/>
      <c r="O55" s="227"/>
      <c r="P55" s="227"/>
      <c r="Q55" s="227" t="s">
        <v>1196</v>
      </c>
      <c r="R55" s="213" t="s">
        <v>1577</v>
      </c>
      <c r="S55" s="212"/>
      <c r="T55" s="238"/>
    </row>
    <row r="56" ht="187.5" hidden="1" spans="1:20">
      <c r="A56" s="212">
        <v>50</v>
      </c>
      <c r="B56" s="212" t="s">
        <v>1578</v>
      </c>
      <c r="C56" s="212" t="s">
        <v>432</v>
      </c>
      <c r="D56" s="212" t="s">
        <v>19</v>
      </c>
      <c r="E56" s="212" t="s">
        <v>28</v>
      </c>
      <c r="F56" s="212" t="s">
        <v>29</v>
      </c>
      <c r="G56" s="212" t="s">
        <v>424</v>
      </c>
      <c r="H56" s="239" t="s">
        <v>1579</v>
      </c>
      <c r="I56" s="212" t="s">
        <v>31</v>
      </c>
      <c r="J56" s="212">
        <v>10</v>
      </c>
      <c r="K56" s="229">
        <v>324</v>
      </c>
      <c r="L56" s="227"/>
      <c r="M56" s="227"/>
      <c r="N56" s="227"/>
      <c r="O56" s="227"/>
      <c r="P56" s="227"/>
      <c r="Q56" s="227" t="s">
        <v>1196</v>
      </c>
      <c r="R56" s="213" t="s">
        <v>1580</v>
      </c>
      <c r="S56" s="212"/>
      <c r="T56" s="238"/>
    </row>
    <row r="57" ht="168.75" hidden="1" spans="1:20">
      <c r="A57" s="212">
        <v>51</v>
      </c>
      <c r="B57" s="212" t="s">
        <v>1581</v>
      </c>
      <c r="C57" s="212" t="s">
        <v>436</v>
      </c>
      <c r="D57" s="212" t="s">
        <v>19</v>
      </c>
      <c r="E57" s="212" t="s">
        <v>282</v>
      </c>
      <c r="F57" s="212" t="s">
        <v>29</v>
      </c>
      <c r="G57" s="212" t="s">
        <v>424</v>
      </c>
      <c r="H57" s="239" t="s">
        <v>437</v>
      </c>
      <c r="I57" s="212" t="s">
        <v>24</v>
      </c>
      <c r="J57" s="212">
        <v>1</v>
      </c>
      <c r="K57" s="229">
        <v>30</v>
      </c>
      <c r="L57" s="227"/>
      <c r="M57" s="227"/>
      <c r="N57" s="227"/>
      <c r="O57" s="227"/>
      <c r="P57" s="227"/>
      <c r="Q57" s="227" t="s">
        <v>1200</v>
      </c>
      <c r="R57" s="213" t="s">
        <v>438</v>
      </c>
      <c r="S57" s="212"/>
      <c r="T57" s="212"/>
    </row>
    <row r="58" ht="183" hidden="1" customHeight="1" spans="1:20">
      <c r="A58" s="212">
        <v>52</v>
      </c>
      <c r="B58" s="212" t="s">
        <v>1582</v>
      </c>
      <c r="C58" s="212" t="s">
        <v>456</v>
      </c>
      <c r="D58" s="212" t="s">
        <v>19</v>
      </c>
      <c r="E58" s="212" t="s">
        <v>28</v>
      </c>
      <c r="F58" s="212" t="s">
        <v>29</v>
      </c>
      <c r="G58" s="212" t="s">
        <v>441</v>
      </c>
      <c r="H58" s="239" t="s">
        <v>1583</v>
      </c>
      <c r="I58" s="212" t="s">
        <v>31</v>
      </c>
      <c r="J58" s="212">
        <v>4</v>
      </c>
      <c r="K58" s="229">
        <v>108</v>
      </c>
      <c r="L58" s="227"/>
      <c r="M58" s="227"/>
      <c r="N58" s="227"/>
      <c r="O58" s="227"/>
      <c r="P58" s="227"/>
      <c r="Q58" s="227" t="s">
        <v>1196</v>
      </c>
      <c r="R58" s="213" t="s">
        <v>458</v>
      </c>
      <c r="S58" s="212"/>
      <c r="T58" s="238"/>
    </row>
    <row r="59" ht="182" hidden="1" customHeight="1" spans="1:20">
      <c r="A59" s="212">
        <v>53</v>
      </c>
      <c r="B59" s="212" t="s">
        <v>1584</v>
      </c>
      <c r="C59" s="212" t="s">
        <v>460</v>
      </c>
      <c r="D59" s="212" t="s">
        <v>19</v>
      </c>
      <c r="E59" s="212" t="s">
        <v>1498</v>
      </c>
      <c r="F59" s="212" t="s">
        <v>29</v>
      </c>
      <c r="G59" s="212" t="s">
        <v>461</v>
      </c>
      <c r="H59" s="239" t="s">
        <v>462</v>
      </c>
      <c r="I59" s="212" t="s">
        <v>133</v>
      </c>
      <c r="J59" s="212">
        <v>25000</v>
      </c>
      <c r="K59" s="229">
        <v>87.5</v>
      </c>
      <c r="L59" s="227"/>
      <c r="M59" s="227"/>
      <c r="N59" s="227"/>
      <c r="O59" s="227"/>
      <c r="P59" s="227"/>
      <c r="Q59" s="227" t="s">
        <v>1207</v>
      </c>
      <c r="R59" s="213" t="s">
        <v>1290</v>
      </c>
      <c r="S59" s="212"/>
      <c r="T59" s="238"/>
    </row>
    <row r="60" ht="215" hidden="1" customHeight="1" spans="1:20">
      <c r="A60" s="212">
        <v>54</v>
      </c>
      <c r="B60" s="212" t="s">
        <v>1585</v>
      </c>
      <c r="C60" s="212" t="s">
        <v>465</v>
      </c>
      <c r="D60" s="212" t="s">
        <v>19</v>
      </c>
      <c r="E60" s="212" t="s">
        <v>1498</v>
      </c>
      <c r="F60" s="212" t="s">
        <v>29</v>
      </c>
      <c r="G60" s="212" t="s">
        <v>461</v>
      </c>
      <c r="H60" s="239" t="s">
        <v>466</v>
      </c>
      <c r="I60" s="212" t="s">
        <v>133</v>
      </c>
      <c r="J60" s="212">
        <v>5000</v>
      </c>
      <c r="K60" s="229">
        <v>35</v>
      </c>
      <c r="L60" s="227"/>
      <c r="M60" s="227"/>
      <c r="N60" s="227"/>
      <c r="O60" s="227"/>
      <c r="P60" s="227"/>
      <c r="Q60" s="227" t="s">
        <v>1207</v>
      </c>
      <c r="R60" s="213" t="s">
        <v>467</v>
      </c>
      <c r="S60" s="212"/>
      <c r="T60" s="238"/>
    </row>
    <row r="61" ht="168.75" hidden="1" spans="1:20">
      <c r="A61" s="212">
        <v>55</v>
      </c>
      <c r="B61" s="212" t="s">
        <v>1586</v>
      </c>
      <c r="C61" s="212" t="s">
        <v>1587</v>
      </c>
      <c r="D61" s="212" t="s">
        <v>19</v>
      </c>
      <c r="E61" s="212" t="s">
        <v>20</v>
      </c>
      <c r="F61" s="212" t="s">
        <v>29</v>
      </c>
      <c r="G61" s="212" t="s">
        <v>461</v>
      </c>
      <c r="H61" s="213" t="s">
        <v>1588</v>
      </c>
      <c r="I61" s="228" t="s">
        <v>133</v>
      </c>
      <c r="J61" s="228">
        <v>466.5</v>
      </c>
      <c r="K61" s="229">
        <v>18.3445</v>
      </c>
      <c r="L61" s="230"/>
      <c r="M61" s="230"/>
      <c r="N61" s="230"/>
      <c r="O61" s="230"/>
      <c r="P61" s="227"/>
      <c r="Q61" s="227" t="s">
        <v>1194</v>
      </c>
      <c r="R61" s="213" t="s">
        <v>1589</v>
      </c>
      <c r="S61" s="238"/>
      <c r="T61" s="238"/>
    </row>
    <row r="62" ht="206.25" hidden="1" spans="1:20">
      <c r="A62" s="212">
        <v>56</v>
      </c>
      <c r="B62" s="212" t="s">
        <v>1590</v>
      </c>
      <c r="C62" s="212" t="s">
        <v>477</v>
      </c>
      <c r="D62" s="212" t="s">
        <v>19</v>
      </c>
      <c r="E62" s="212" t="s">
        <v>20</v>
      </c>
      <c r="F62" s="212" t="s">
        <v>29</v>
      </c>
      <c r="G62" s="212" t="s">
        <v>461</v>
      </c>
      <c r="H62" s="213" t="s">
        <v>1591</v>
      </c>
      <c r="I62" s="212" t="s">
        <v>133</v>
      </c>
      <c r="J62" s="212">
        <v>1255</v>
      </c>
      <c r="K62" s="226">
        <v>141.794</v>
      </c>
      <c r="L62" s="227"/>
      <c r="M62" s="227"/>
      <c r="N62" s="227"/>
      <c r="O62" s="227"/>
      <c r="P62" s="227"/>
      <c r="Q62" s="227" t="s">
        <v>1194</v>
      </c>
      <c r="R62" s="213" t="s">
        <v>1592</v>
      </c>
      <c r="S62" s="240"/>
      <c r="T62" s="238"/>
    </row>
    <row r="63" ht="152" hidden="1" customHeight="1" spans="1:20">
      <c r="A63" s="212">
        <v>57</v>
      </c>
      <c r="B63" s="212" t="s">
        <v>1593</v>
      </c>
      <c r="C63" s="212" t="s">
        <v>481</v>
      </c>
      <c r="D63" s="212" t="s">
        <v>19</v>
      </c>
      <c r="E63" s="212" t="s">
        <v>20</v>
      </c>
      <c r="F63" s="212" t="s">
        <v>21</v>
      </c>
      <c r="G63" s="212" t="s">
        <v>272</v>
      </c>
      <c r="H63" s="213" t="s">
        <v>482</v>
      </c>
      <c r="I63" s="212" t="s">
        <v>31</v>
      </c>
      <c r="J63" s="212">
        <v>20</v>
      </c>
      <c r="K63" s="229">
        <v>25</v>
      </c>
      <c r="L63" s="227"/>
      <c r="M63" s="227"/>
      <c r="N63" s="227"/>
      <c r="O63" s="227"/>
      <c r="P63" s="227"/>
      <c r="Q63" s="227" t="s">
        <v>1194</v>
      </c>
      <c r="R63" s="213" t="s">
        <v>483</v>
      </c>
      <c r="S63" s="212"/>
      <c r="T63" s="238"/>
    </row>
    <row r="64" ht="143" hidden="1" customHeight="1" spans="1:20">
      <c r="A64" s="212">
        <v>58</v>
      </c>
      <c r="B64" s="212" t="s">
        <v>1594</v>
      </c>
      <c r="C64" s="212" t="s">
        <v>992</v>
      </c>
      <c r="D64" s="212" t="s">
        <v>19</v>
      </c>
      <c r="E64" s="212" t="s">
        <v>282</v>
      </c>
      <c r="F64" s="212" t="s">
        <v>21</v>
      </c>
      <c r="G64" s="212" t="s">
        <v>272</v>
      </c>
      <c r="H64" s="239" t="s">
        <v>993</v>
      </c>
      <c r="I64" s="212" t="s">
        <v>251</v>
      </c>
      <c r="J64" s="212">
        <v>2</v>
      </c>
      <c r="K64" s="229">
        <v>20</v>
      </c>
      <c r="L64" s="212"/>
      <c r="M64" s="212"/>
      <c r="N64" s="212"/>
      <c r="O64" s="212"/>
      <c r="P64" s="212"/>
      <c r="Q64" s="212" t="s">
        <v>1595</v>
      </c>
      <c r="R64" s="213" t="s">
        <v>994</v>
      </c>
      <c r="S64" s="241"/>
      <c r="T64" s="238"/>
    </row>
    <row r="65" ht="187.5" hidden="1" spans="1:20">
      <c r="A65" s="212">
        <v>59</v>
      </c>
      <c r="B65" s="212" t="s">
        <v>1596</v>
      </c>
      <c r="C65" s="212" t="s">
        <v>999</v>
      </c>
      <c r="D65" s="212" t="s">
        <v>19</v>
      </c>
      <c r="E65" s="212" t="s">
        <v>710</v>
      </c>
      <c r="F65" s="212" t="s">
        <v>21</v>
      </c>
      <c r="G65" s="212" t="s">
        <v>307</v>
      </c>
      <c r="H65" s="239" t="s">
        <v>1299</v>
      </c>
      <c r="I65" s="212" t="s">
        <v>24</v>
      </c>
      <c r="J65" s="212">
        <v>5</v>
      </c>
      <c r="K65" s="229">
        <v>2000</v>
      </c>
      <c r="L65" s="212"/>
      <c r="M65" s="212"/>
      <c r="N65" s="212"/>
      <c r="O65" s="212"/>
      <c r="P65" s="212"/>
      <c r="Q65" s="212" t="s">
        <v>1200</v>
      </c>
      <c r="R65" s="213" t="s">
        <v>1001</v>
      </c>
      <c r="S65" s="212"/>
      <c r="T65" s="238"/>
    </row>
    <row r="66" ht="150" hidden="1" spans="1:20">
      <c r="A66" s="212">
        <v>60</v>
      </c>
      <c r="B66" s="212" t="s">
        <v>1597</v>
      </c>
      <c r="C66" s="212" t="s">
        <v>1017</v>
      </c>
      <c r="D66" s="212" t="s">
        <v>19</v>
      </c>
      <c r="E66" s="212" t="s">
        <v>1498</v>
      </c>
      <c r="F66" s="212" t="s">
        <v>29</v>
      </c>
      <c r="G66" s="212" t="s">
        <v>380</v>
      </c>
      <c r="H66" s="239" t="s">
        <v>1018</v>
      </c>
      <c r="I66" s="212" t="s">
        <v>251</v>
      </c>
      <c r="J66" s="212">
        <v>5</v>
      </c>
      <c r="K66" s="229">
        <v>98</v>
      </c>
      <c r="L66" s="212"/>
      <c r="M66" s="212"/>
      <c r="N66" s="212"/>
      <c r="O66" s="212"/>
      <c r="P66" s="212"/>
      <c r="Q66" s="212" t="s">
        <v>1210</v>
      </c>
      <c r="R66" s="213" t="s">
        <v>1019</v>
      </c>
      <c r="S66" s="212"/>
      <c r="T66" s="238"/>
    </row>
    <row r="67" ht="206.25" hidden="1" spans="1:20">
      <c r="A67" s="212">
        <v>61</v>
      </c>
      <c r="B67" s="212" t="s">
        <v>1598</v>
      </c>
      <c r="C67" s="212" t="s">
        <v>1020</v>
      </c>
      <c r="D67" s="212" t="s">
        <v>19</v>
      </c>
      <c r="E67" s="212" t="s">
        <v>282</v>
      </c>
      <c r="F67" s="212" t="s">
        <v>29</v>
      </c>
      <c r="G67" s="212" t="s">
        <v>380</v>
      </c>
      <c r="H67" s="239" t="s">
        <v>1021</v>
      </c>
      <c r="I67" s="212" t="s">
        <v>251</v>
      </c>
      <c r="J67" s="212">
        <v>6</v>
      </c>
      <c r="K67" s="229">
        <v>30</v>
      </c>
      <c r="L67" s="212"/>
      <c r="M67" s="212"/>
      <c r="N67" s="212"/>
      <c r="O67" s="212"/>
      <c r="P67" s="212"/>
      <c r="Q67" s="212" t="s">
        <v>1210</v>
      </c>
      <c r="R67" s="213" t="s">
        <v>1022</v>
      </c>
      <c r="S67" s="212"/>
      <c r="T67" s="238"/>
    </row>
    <row r="68" ht="112.5" hidden="1" spans="1:20">
      <c r="A68" s="212">
        <v>62</v>
      </c>
      <c r="B68" s="212" t="s">
        <v>1599</v>
      </c>
      <c r="C68" s="212" t="s">
        <v>1023</v>
      </c>
      <c r="D68" s="212" t="s">
        <v>19</v>
      </c>
      <c r="E68" s="212" t="s">
        <v>20</v>
      </c>
      <c r="F68" s="212" t="s">
        <v>21</v>
      </c>
      <c r="G68" s="212" t="s">
        <v>380</v>
      </c>
      <c r="H68" s="239" t="s">
        <v>1024</v>
      </c>
      <c r="I68" s="212" t="s">
        <v>133</v>
      </c>
      <c r="J68" s="212">
        <v>800</v>
      </c>
      <c r="K68" s="229">
        <v>80</v>
      </c>
      <c r="L68" s="212"/>
      <c r="M68" s="212"/>
      <c r="N68" s="212"/>
      <c r="O68" s="212"/>
      <c r="P68" s="212"/>
      <c r="Q68" s="212" t="s">
        <v>1194</v>
      </c>
      <c r="R68" s="213" t="s">
        <v>1025</v>
      </c>
      <c r="S68" s="212"/>
      <c r="T68" s="238"/>
    </row>
    <row r="69" ht="150" hidden="1" spans="1:20">
      <c r="A69" s="212">
        <v>63</v>
      </c>
      <c r="B69" s="212" t="s">
        <v>1600</v>
      </c>
      <c r="C69" s="212" t="s">
        <v>1029</v>
      </c>
      <c r="D69" s="212" t="s">
        <v>19</v>
      </c>
      <c r="E69" s="212" t="s">
        <v>1498</v>
      </c>
      <c r="F69" s="212" t="s">
        <v>29</v>
      </c>
      <c r="G69" s="212" t="s">
        <v>397</v>
      </c>
      <c r="H69" s="239" t="s">
        <v>1030</v>
      </c>
      <c r="I69" s="212" t="s">
        <v>251</v>
      </c>
      <c r="J69" s="212">
        <v>1</v>
      </c>
      <c r="K69" s="229">
        <v>10</v>
      </c>
      <c r="L69" s="212"/>
      <c r="M69" s="212"/>
      <c r="N69" s="212"/>
      <c r="O69" s="212"/>
      <c r="P69" s="212"/>
      <c r="Q69" s="212" t="s">
        <v>1210</v>
      </c>
      <c r="R69" s="213" t="s">
        <v>1031</v>
      </c>
      <c r="S69" s="212"/>
      <c r="T69" s="238"/>
    </row>
    <row r="70" s="199" customFormat="1" ht="131.25" hidden="1" spans="1:20">
      <c r="A70" s="212">
        <v>64</v>
      </c>
      <c r="B70" s="212" t="s">
        <v>1601</v>
      </c>
      <c r="C70" s="212" t="s">
        <v>995</v>
      </c>
      <c r="D70" s="212" t="s">
        <v>19</v>
      </c>
      <c r="E70" s="212" t="s">
        <v>1498</v>
      </c>
      <c r="F70" s="212" t="s">
        <v>29</v>
      </c>
      <c r="G70" s="212" t="s">
        <v>272</v>
      </c>
      <c r="H70" s="239" t="s">
        <v>997</v>
      </c>
      <c r="I70" s="212" t="s">
        <v>116</v>
      </c>
      <c r="J70" s="212">
        <v>1</v>
      </c>
      <c r="K70" s="229">
        <v>50</v>
      </c>
      <c r="L70" s="212"/>
      <c r="M70" s="212"/>
      <c r="N70" s="212"/>
      <c r="O70" s="212"/>
      <c r="P70" s="212"/>
      <c r="Q70" s="212" t="s">
        <v>1210</v>
      </c>
      <c r="R70" s="213" t="s">
        <v>998</v>
      </c>
      <c r="S70" s="212"/>
      <c r="T70" s="238"/>
    </row>
    <row r="71" s="199" customFormat="1" ht="131.25" hidden="1" spans="1:20">
      <c r="A71" s="212">
        <v>65</v>
      </c>
      <c r="B71" s="212" t="s">
        <v>1602</v>
      </c>
      <c r="C71" s="212" t="s">
        <v>1002</v>
      </c>
      <c r="D71" s="212" t="s">
        <v>19</v>
      </c>
      <c r="E71" s="212" t="s">
        <v>1498</v>
      </c>
      <c r="F71" s="212" t="s">
        <v>29</v>
      </c>
      <c r="G71" s="212" t="s">
        <v>307</v>
      </c>
      <c r="H71" s="239" t="s">
        <v>1003</v>
      </c>
      <c r="I71" s="212" t="s">
        <v>116</v>
      </c>
      <c r="J71" s="212">
        <v>1</v>
      </c>
      <c r="K71" s="229">
        <v>65</v>
      </c>
      <c r="L71" s="212"/>
      <c r="M71" s="212"/>
      <c r="N71" s="212"/>
      <c r="O71" s="212"/>
      <c r="P71" s="212"/>
      <c r="Q71" s="212" t="s">
        <v>1210</v>
      </c>
      <c r="R71" s="213" t="s">
        <v>1004</v>
      </c>
      <c r="S71" s="212"/>
      <c r="T71" s="238"/>
    </row>
    <row r="72" s="199" customFormat="1" ht="112.5" hidden="1" spans="1:20">
      <c r="A72" s="212">
        <v>66</v>
      </c>
      <c r="B72" s="212" t="s">
        <v>1603</v>
      </c>
      <c r="C72" s="212" t="s">
        <v>1005</v>
      </c>
      <c r="D72" s="212" t="s">
        <v>19</v>
      </c>
      <c r="E72" s="212" t="s">
        <v>1498</v>
      </c>
      <c r="F72" s="212" t="s">
        <v>29</v>
      </c>
      <c r="G72" s="212" t="s">
        <v>335</v>
      </c>
      <c r="H72" s="239" t="s">
        <v>1006</v>
      </c>
      <c r="I72" s="212" t="s">
        <v>116</v>
      </c>
      <c r="J72" s="212">
        <v>2</v>
      </c>
      <c r="K72" s="229">
        <v>115</v>
      </c>
      <c r="L72" s="212"/>
      <c r="M72" s="212"/>
      <c r="N72" s="212"/>
      <c r="O72" s="212"/>
      <c r="P72" s="212"/>
      <c r="Q72" s="212" t="s">
        <v>1210</v>
      </c>
      <c r="R72" s="213" t="s">
        <v>1007</v>
      </c>
      <c r="S72" s="212"/>
      <c r="T72" s="238"/>
    </row>
    <row r="73" s="199" customFormat="1" ht="131.25" hidden="1" spans="1:20">
      <c r="A73" s="212">
        <v>67</v>
      </c>
      <c r="B73" s="212" t="s">
        <v>1604</v>
      </c>
      <c r="C73" s="212" t="s">
        <v>1011</v>
      </c>
      <c r="D73" s="212" t="s">
        <v>19</v>
      </c>
      <c r="E73" s="212" t="s">
        <v>1498</v>
      </c>
      <c r="F73" s="212" t="s">
        <v>29</v>
      </c>
      <c r="G73" s="212" t="s">
        <v>349</v>
      </c>
      <c r="H73" s="239" t="s">
        <v>1012</v>
      </c>
      <c r="I73" s="212" t="s">
        <v>116</v>
      </c>
      <c r="J73" s="212">
        <v>2</v>
      </c>
      <c r="K73" s="229">
        <v>115</v>
      </c>
      <c r="L73" s="212"/>
      <c r="M73" s="212"/>
      <c r="N73" s="212"/>
      <c r="O73" s="212"/>
      <c r="P73" s="212"/>
      <c r="Q73" s="212" t="s">
        <v>1210</v>
      </c>
      <c r="R73" s="213" t="s">
        <v>1013</v>
      </c>
      <c r="S73" s="212"/>
      <c r="T73" s="238"/>
    </row>
    <row r="74" s="199" customFormat="1" ht="150" hidden="1" spans="1:20">
      <c r="A74" s="212">
        <v>68</v>
      </c>
      <c r="B74" s="212" t="s">
        <v>1605</v>
      </c>
      <c r="C74" s="212" t="s">
        <v>1014</v>
      </c>
      <c r="D74" s="212" t="s">
        <v>19</v>
      </c>
      <c r="E74" s="212" t="s">
        <v>1498</v>
      </c>
      <c r="F74" s="212" t="s">
        <v>29</v>
      </c>
      <c r="G74" s="212" t="s">
        <v>358</v>
      </c>
      <c r="H74" s="239" t="s">
        <v>1015</v>
      </c>
      <c r="I74" s="212" t="s">
        <v>116</v>
      </c>
      <c r="J74" s="212">
        <v>2</v>
      </c>
      <c r="K74" s="229">
        <v>115</v>
      </c>
      <c r="L74" s="212"/>
      <c r="M74" s="212"/>
      <c r="N74" s="212"/>
      <c r="O74" s="212"/>
      <c r="P74" s="212"/>
      <c r="Q74" s="212" t="s">
        <v>1210</v>
      </c>
      <c r="R74" s="213" t="s">
        <v>1016</v>
      </c>
      <c r="S74" s="212"/>
      <c r="T74" s="238"/>
    </row>
    <row r="75" s="199" customFormat="1" ht="112.5" hidden="1" spans="1:20">
      <c r="A75" s="212">
        <v>69</v>
      </c>
      <c r="B75" s="212" t="s">
        <v>1606</v>
      </c>
      <c r="C75" s="212" t="s">
        <v>1026</v>
      </c>
      <c r="D75" s="212" t="s">
        <v>19</v>
      </c>
      <c r="E75" s="212" t="s">
        <v>1498</v>
      </c>
      <c r="F75" s="212" t="s">
        <v>29</v>
      </c>
      <c r="G75" s="212" t="s">
        <v>380</v>
      </c>
      <c r="H75" s="239" t="s">
        <v>1027</v>
      </c>
      <c r="I75" s="212" t="s">
        <v>116</v>
      </c>
      <c r="J75" s="212">
        <v>1</v>
      </c>
      <c r="K75" s="229">
        <v>65</v>
      </c>
      <c r="L75" s="212"/>
      <c r="M75" s="212"/>
      <c r="N75" s="212"/>
      <c r="O75" s="212"/>
      <c r="P75" s="212"/>
      <c r="Q75" s="212" t="s">
        <v>1210</v>
      </c>
      <c r="R75" s="213" t="s">
        <v>1028</v>
      </c>
      <c r="S75" s="212"/>
      <c r="T75" s="238"/>
    </row>
    <row r="76" s="199" customFormat="1" ht="150" hidden="1" spans="1:20">
      <c r="A76" s="212">
        <v>70</v>
      </c>
      <c r="B76" s="212" t="s">
        <v>1607</v>
      </c>
      <c r="C76" s="212" t="s">
        <v>1032</v>
      </c>
      <c r="D76" s="212" t="s">
        <v>19</v>
      </c>
      <c r="E76" s="212" t="s">
        <v>1498</v>
      </c>
      <c r="F76" s="212" t="s">
        <v>29</v>
      </c>
      <c r="G76" s="212" t="s">
        <v>397</v>
      </c>
      <c r="H76" s="239" t="s">
        <v>1033</v>
      </c>
      <c r="I76" s="212" t="s">
        <v>116</v>
      </c>
      <c r="J76" s="212">
        <v>2</v>
      </c>
      <c r="K76" s="229">
        <v>115</v>
      </c>
      <c r="L76" s="212"/>
      <c r="M76" s="212"/>
      <c r="N76" s="212"/>
      <c r="O76" s="212"/>
      <c r="P76" s="212"/>
      <c r="Q76" s="212" t="s">
        <v>1210</v>
      </c>
      <c r="R76" s="213" t="s">
        <v>1034</v>
      </c>
      <c r="S76" s="212"/>
      <c r="T76" s="238"/>
    </row>
    <row r="77" s="199" customFormat="1" ht="112.5" hidden="1" spans="1:20">
      <c r="A77" s="212">
        <v>71</v>
      </c>
      <c r="B77" s="212" t="s">
        <v>1608</v>
      </c>
      <c r="C77" s="212" t="s">
        <v>1042</v>
      </c>
      <c r="D77" s="212" t="s">
        <v>19</v>
      </c>
      <c r="E77" s="212" t="s">
        <v>1498</v>
      </c>
      <c r="F77" s="212" t="s">
        <v>29</v>
      </c>
      <c r="G77" s="212" t="s">
        <v>402</v>
      </c>
      <c r="H77" s="239" t="s">
        <v>1043</v>
      </c>
      <c r="I77" s="212" t="s">
        <v>116</v>
      </c>
      <c r="J77" s="212">
        <v>1</v>
      </c>
      <c r="K77" s="229">
        <v>65</v>
      </c>
      <c r="L77" s="212"/>
      <c r="M77" s="212"/>
      <c r="N77" s="212"/>
      <c r="O77" s="212"/>
      <c r="P77" s="212"/>
      <c r="Q77" s="212" t="s">
        <v>1210</v>
      </c>
      <c r="R77" s="213" t="s">
        <v>1044</v>
      </c>
      <c r="S77" s="212"/>
      <c r="T77" s="238"/>
    </row>
    <row r="78" s="199" customFormat="1" ht="131.25" hidden="1" spans="1:20">
      <c r="A78" s="212">
        <v>72</v>
      </c>
      <c r="B78" s="212" t="s">
        <v>1609</v>
      </c>
      <c r="C78" s="212" t="s">
        <v>1048</v>
      </c>
      <c r="D78" s="212" t="s">
        <v>19</v>
      </c>
      <c r="E78" s="212" t="s">
        <v>1498</v>
      </c>
      <c r="F78" s="212" t="s">
        <v>29</v>
      </c>
      <c r="G78" s="212" t="s">
        <v>411</v>
      </c>
      <c r="H78" s="239" t="s">
        <v>1049</v>
      </c>
      <c r="I78" s="212" t="s">
        <v>116</v>
      </c>
      <c r="J78" s="212">
        <v>2</v>
      </c>
      <c r="K78" s="229">
        <v>115</v>
      </c>
      <c r="L78" s="212"/>
      <c r="M78" s="212"/>
      <c r="N78" s="212"/>
      <c r="O78" s="212"/>
      <c r="P78" s="212"/>
      <c r="Q78" s="212" t="s">
        <v>1210</v>
      </c>
      <c r="R78" s="213" t="s">
        <v>1050</v>
      </c>
      <c r="S78" s="212"/>
      <c r="T78" s="238"/>
    </row>
    <row r="79" s="199" customFormat="1" ht="131.25" hidden="1" spans="1:20">
      <c r="A79" s="212">
        <v>73</v>
      </c>
      <c r="B79" s="212" t="s">
        <v>1610</v>
      </c>
      <c r="C79" s="212" t="s">
        <v>1051</v>
      </c>
      <c r="D79" s="212" t="s">
        <v>19</v>
      </c>
      <c r="E79" s="212" t="s">
        <v>1498</v>
      </c>
      <c r="F79" s="212" t="s">
        <v>29</v>
      </c>
      <c r="G79" s="212" t="s">
        <v>424</v>
      </c>
      <c r="H79" s="239" t="s">
        <v>1052</v>
      </c>
      <c r="I79" s="212" t="s">
        <v>116</v>
      </c>
      <c r="J79" s="212">
        <v>2</v>
      </c>
      <c r="K79" s="229">
        <v>115</v>
      </c>
      <c r="L79" s="212"/>
      <c r="M79" s="212"/>
      <c r="N79" s="212"/>
      <c r="O79" s="212"/>
      <c r="P79" s="212"/>
      <c r="Q79" s="212" t="s">
        <v>1210</v>
      </c>
      <c r="R79" s="213" t="s">
        <v>1053</v>
      </c>
      <c r="S79" s="212"/>
      <c r="T79" s="238"/>
    </row>
    <row r="80" s="199" customFormat="1" ht="131.25" hidden="1" spans="1:20">
      <c r="A80" s="212">
        <v>74</v>
      </c>
      <c r="B80" s="212" t="s">
        <v>1611</v>
      </c>
      <c r="C80" s="212" t="s">
        <v>1057</v>
      </c>
      <c r="D80" s="212" t="s">
        <v>19</v>
      </c>
      <c r="E80" s="212" t="s">
        <v>1498</v>
      </c>
      <c r="F80" s="212" t="s">
        <v>29</v>
      </c>
      <c r="G80" s="212" t="s">
        <v>441</v>
      </c>
      <c r="H80" s="239" t="s">
        <v>1058</v>
      </c>
      <c r="I80" s="212" t="s">
        <v>116</v>
      </c>
      <c r="J80" s="212">
        <v>2</v>
      </c>
      <c r="K80" s="229">
        <v>115</v>
      </c>
      <c r="L80" s="212"/>
      <c r="M80" s="212"/>
      <c r="N80" s="212"/>
      <c r="O80" s="212"/>
      <c r="P80" s="212"/>
      <c r="Q80" s="212" t="s">
        <v>1210</v>
      </c>
      <c r="R80" s="213" t="s">
        <v>1059</v>
      </c>
      <c r="S80" s="212"/>
      <c r="T80" s="238"/>
    </row>
    <row r="81" s="199" customFormat="1" ht="131.25" hidden="1" spans="1:20">
      <c r="A81" s="212">
        <v>75</v>
      </c>
      <c r="B81" s="212" t="s">
        <v>1612</v>
      </c>
      <c r="C81" s="212" t="s">
        <v>1066</v>
      </c>
      <c r="D81" s="212" t="s">
        <v>19</v>
      </c>
      <c r="E81" s="212" t="s">
        <v>1498</v>
      </c>
      <c r="F81" s="212" t="s">
        <v>29</v>
      </c>
      <c r="G81" s="212" t="s">
        <v>486</v>
      </c>
      <c r="H81" s="239" t="s">
        <v>1067</v>
      </c>
      <c r="I81" s="212" t="s">
        <v>116</v>
      </c>
      <c r="J81" s="212">
        <v>2</v>
      </c>
      <c r="K81" s="229">
        <v>115</v>
      </c>
      <c r="L81" s="212"/>
      <c r="M81" s="212"/>
      <c r="N81" s="212"/>
      <c r="O81" s="212"/>
      <c r="P81" s="212"/>
      <c r="Q81" s="212" t="s">
        <v>1210</v>
      </c>
      <c r="R81" s="213" t="s">
        <v>1068</v>
      </c>
      <c r="S81" s="212"/>
      <c r="T81" s="238"/>
    </row>
    <row r="82" s="199" customFormat="1" ht="131.25" hidden="1" spans="1:20">
      <c r="A82" s="212">
        <v>76</v>
      </c>
      <c r="B82" s="212" t="s">
        <v>1613</v>
      </c>
      <c r="C82" s="212" t="s">
        <v>1325</v>
      </c>
      <c r="D82" s="212" t="s">
        <v>19</v>
      </c>
      <c r="E82" s="212" t="s">
        <v>1498</v>
      </c>
      <c r="F82" s="212" t="s">
        <v>29</v>
      </c>
      <c r="G82" s="212" t="s">
        <v>1292</v>
      </c>
      <c r="H82" s="239" t="s">
        <v>1326</v>
      </c>
      <c r="I82" s="212" t="s">
        <v>116</v>
      </c>
      <c r="J82" s="212">
        <v>2</v>
      </c>
      <c r="K82" s="229">
        <v>115</v>
      </c>
      <c r="L82" s="212"/>
      <c r="M82" s="212"/>
      <c r="N82" s="212"/>
      <c r="O82" s="212"/>
      <c r="P82" s="212"/>
      <c r="Q82" s="212" t="s">
        <v>1210</v>
      </c>
      <c r="R82" s="213" t="s">
        <v>1071</v>
      </c>
      <c r="S82" s="212"/>
      <c r="T82" s="238"/>
    </row>
    <row r="83" s="199" customFormat="1" ht="112.5" hidden="1" spans="1:20">
      <c r="A83" s="212">
        <v>77</v>
      </c>
      <c r="B83" s="212" t="s">
        <v>1614</v>
      </c>
      <c r="C83" s="212" t="s">
        <v>1116</v>
      </c>
      <c r="D83" s="212" t="s">
        <v>19</v>
      </c>
      <c r="E83" s="212" t="s">
        <v>1498</v>
      </c>
      <c r="F83" s="212" t="s">
        <v>29</v>
      </c>
      <c r="G83" s="212" t="s">
        <v>677</v>
      </c>
      <c r="H83" s="213" t="s">
        <v>1117</v>
      </c>
      <c r="I83" s="212" t="s">
        <v>251</v>
      </c>
      <c r="J83" s="212">
        <v>1</v>
      </c>
      <c r="K83" s="229">
        <v>30</v>
      </c>
      <c r="L83" s="212"/>
      <c r="M83" s="212"/>
      <c r="N83" s="212"/>
      <c r="O83" s="212"/>
      <c r="P83" s="212"/>
      <c r="Q83" s="212" t="s">
        <v>1210</v>
      </c>
      <c r="R83" s="213" t="s">
        <v>1392</v>
      </c>
      <c r="S83" s="238"/>
      <c r="T83" s="238"/>
    </row>
    <row r="84" ht="131.25" hidden="1" spans="1:20">
      <c r="A84" s="212">
        <v>78</v>
      </c>
      <c r="B84" s="212" t="s">
        <v>1615</v>
      </c>
      <c r="C84" s="212" t="s">
        <v>1232</v>
      </c>
      <c r="D84" s="212" t="s">
        <v>19</v>
      </c>
      <c r="E84" s="212" t="s">
        <v>28</v>
      </c>
      <c r="F84" s="212" t="s">
        <v>21</v>
      </c>
      <c r="G84" s="212" t="s">
        <v>769</v>
      </c>
      <c r="H84" s="213" t="s">
        <v>1616</v>
      </c>
      <c r="I84" s="212" t="s">
        <v>31</v>
      </c>
      <c r="J84" s="212">
        <v>3.5</v>
      </c>
      <c r="K84" s="229">
        <v>155</v>
      </c>
      <c r="L84" s="227"/>
      <c r="M84" s="227"/>
      <c r="N84" s="227"/>
      <c r="O84" s="227"/>
      <c r="P84" s="227"/>
      <c r="Q84" s="227" t="s">
        <v>1196</v>
      </c>
      <c r="R84" s="213" t="s">
        <v>1617</v>
      </c>
      <c r="S84" s="238"/>
      <c r="T84" s="238"/>
    </row>
    <row r="85" ht="112.5" hidden="1" spans="1:20">
      <c r="A85" s="212">
        <v>79</v>
      </c>
      <c r="B85" s="212" t="s">
        <v>1618</v>
      </c>
      <c r="C85" s="212" t="s">
        <v>1441</v>
      </c>
      <c r="D85" s="212" t="s">
        <v>19</v>
      </c>
      <c r="E85" s="212" t="s">
        <v>1498</v>
      </c>
      <c r="F85" s="212" t="s">
        <v>29</v>
      </c>
      <c r="G85" s="212" t="s">
        <v>206</v>
      </c>
      <c r="H85" s="213" t="s">
        <v>655</v>
      </c>
      <c r="I85" s="212" t="s">
        <v>133</v>
      </c>
      <c r="J85" s="212">
        <v>10000</v>
      </c>
      <c r="K85" s="229">
        <v>45</v>
      </c>
      <c r="L85" s="227"/>
      <c r="M85" s="227"/>
      <c r="N85" s="227"/>
      <c r="O85" s="227"/>
      <c r="P85" s="227"/>
      <c r="Q85" s="227" t="s">
        <v>1207</v>
      </c>
      <c r="R85" s="213" t="s">
        <v>1342</v>
      </c>
      <c r="S85" s="238"/>
      <c r="T85" s="238"/>
    </row>
    <row r="86" ht="148" hidden="1" customHeight="1" spans="1:20">
      <c r="A86" s="212">
        <v>80</v>
      </c>
      <c r="B86" s="212" t="s">
        <v>1619</v>
      </c>
      <c r="C86" s="212" t="s">
        <v>658</v>
      </c>
      <c r="D86" s="212" t="s">
        <v>19</v>
      </c>
      <c r="E86" s="212" t="s">
        <v>1498</v>
      </c>
      <c r="F86" s="212" t="s">
        <v>29</v>
      </c>
      <c r="G86" s="212" t="s">
        <v>206</v>
      </c>
      <c r="H86" s="213" t="s">
        <v>659</v>
      </c>
      <c r="I86" s="212" t="s">
        <v>133</v>
      </c>
      <c r="J86" s="212">
        <v>20000</v>
      </c>
      <c r="K86" s="229">
        <v>135</v>
      </c>
      <c r="L86" s="227"/>
      <c r="M86" s="227"/>
      <c r="N86" s="227"/>
      <c r="O86" s="227"/>
      <c r="P86" s="227"/>
      <c r="Q86" s="227" t="s">
        <v>1207</v>
      </c>
      <c r="R86" s="213" t="s">
        <v>1343</v>
      </c>
      <c r="S86" s="238"/>
      <c r="T86" s="238"/>
    </row>
    <row r="87" ht="164" hidden="1" customHeight="1" spans="1:20">
      <c r="A87" s="212">
        <v>81</v>
      </c>
      <c r="B87" s="212" t="s">
        <v>1620</v>
      </c>
      <c r="C87" s="212" t="s">
        <v>662</v>
      </c>
      <c r="D87" s="212" t="s">
        <v>19</v>
      </c>
      <c r="E87" s="212" t="s">
        <v>1498</v>
      </c>
      <c r="F87" s="212" t="s">
        <v>29</v>
      </c>
      <c r="G87" s="212" t="s">
        <v>206</v>
      </c>
      <c r="H87" s="213" t="s">
        <v>663</v>
      </c>
      <c r="I87" s="212" t="s">
        <v>133</v>
      </c>
      <c r="J87" s="212">
        <v>5000</v>
      </c>
      <c r="K87" s="229">
        <v>17.5</v>
      </c>
      <c r="L87" s="227"/>
      <c r="M87" s="227"/>
      <c r="N87" s="227"/>
      <c r="O87" s="227"/>
      <c r="P87" s="227"/>
      <c r="Q87" s="227" t="s">
        <v>1207</v>
      </c>
      <c r="R87" s="213" t="s">
        <v>1344</v>
      </c>
      <c r="S87" s="238"/>
      <c r="T87" s="238"/>
    </row>
    <row r="88" ht="131.25" hidden="1" spans="1:20">
      <c r="A88" s="212">
        <v>82</v>
      </c>
      <c r="B88" s="212" t="s">
        <v>1621</v>
      </c>
      <c r="C88" s="212" t="s">
        <v>1226</v>
      </c>
      <c r="D88" s="212" t="s">
        <v>19</v>
      </c>
      <c r="E88" s="212" t="s">
        <v>28</v>
      </c>
      <c r="F88" s="212" t="s">
        <v>534</v>
      </c>
      <c r="G88" s="212" t="s">
        <v>677</v>
      </c>
      <c r="H88" s="213" t="s">
        <v>1622</v>
      </c>
      <c r="I88" s="212" t="s">
        <v>31</v>
      </c>
      <c r="J88" s="212">
        <v>3.4</v>
      </c>
      <c r="K88" s="229">
        <v>150</v>
      </c>
      <c r="L88" s="227"/>
      <c r="M88" s="227"/>
      <c r="N88" s="227"/>
      <c r="O88" s="227"/>
      <c r="P88" s="227"/>
      <c r="Q88" s="227" t="s">
        <v>1196</v>
      </c>
      <c r="R88" s="213" t="s">
        <v>1623</v>
      </c>
      <c r="S88" s="238"/>
      <c r="T88" s="238"/>
    </row>
    <row r="89" ht="187.5" hidden="1" spans="1:20">
      <c r="A89" s="212">
        <v>83</v>
      </c>
      <c r="B89" s="212" t="s">
        <v>1624</v>
      </c>
      <c r="C89" s="212" t="s">
        <v>1228</v>
      </c>
      <c r="D89" s="212" t="s">
        <v>19</v>
      </c>
      <c r="E89" s="212" t="s">
        <v>28</v>
      </c>
      <c r="F89" s="212" t="s">
        <v>21</v>
      </c>
      <c r="G89" s="212" t="s">
        <v>705</v>
      </c>
      <c r="H89" s="213" t="s">
        <v>1362</v>
      </c>
      <c r="I89" s="212" t="s">
        <v>31</v>
      </c>
      <c r="J89" s="212">
        <v>5.2</v>
      </c>
      <c r="K89" s="229">
        <v>228</v>
      </c>
      <c r="L89" s="227"/>
      <c r="M89" s="227"/>
      <c r="N89" s="227"/>
      <c r="O89" s="227"/>
      <c r="P89" s="227"/>
      <c r="Q89" s="227" t="s">
        <v>1196</v>
      </c>
      <c r="R89" s="213" t="s">
        <v>1625</v>
      </c>
      <c r="S89" s="238"/>
      <c r="T89" s="238"/>
    </row>
    <row r="90" ht="150" hidden="1" spans="1:20">
      <c r="A90" s="212">
        <v>84</v>
      </c>
      <c r="B90" s="212" t="s">
        <v>1626</v>
      </c>
      <c r="C90" s="212" t="s">
        <v>1230</v>
      </c>
      <c r="D90" s="212" t="s">
        <v>19</v>
      </c>
      <c r="E90" s="212" t="s">
        <v>28</v>
      </c>
      <c r="F90" s="212" t="s">
        <v>21</v>
      </c>
      <c r="G90" s="212" t="s">
        <v>736</v>
      </c>
      <c r="H90" s="213" t="s">
        <v>1627</v>
      </c>
      <c r="I90" s="212" t="s">
        <v>31</v>
      </c>
      <c r="J90" s="212">
        <v>5</v>
      </c>
      <c r="K90" s="229">
        <v>220</v>
      </c>
      <c r="L90" s="227"/>
      <c r="M90" s="227"/>
      <c r="N90" s="227"/>
      <c r="O90" s="227"/>
      <c r="P90" s="227"/>
      <c r="Q90" s="227" t="s">
        <v>1196</v>
      </c>
      <c r="R90" s="213" t="s">
        <v>1628</v>
      </c>
      <c r="S90" s="238"/>
      <c r="T90" s="238"/>
    </row>
    <row r="91" ht="112.5" hidden="1" spans="1:20">
      <c r="A91" s="212">
        <v>85</v>
      </c>
      <c r="B91" s="212" t="s">
        <v>1629</v>
      </c>
      <c r="C91" s="212" t="s">
        <v>1119</v>
      </c>
      <c r="D91" s="212" t="s">
        <v>19</v>
      </c>
      <c r="E91" s="212" t="s">
        <v>1498</v>
      </c>
      <c r="F91" s="212" t="s">
        <v>29</v>
      </c>
      <c r="G91" s="212" t="s">
        <v>782</v>
      </c>
      <c r="H91" s="213" t="s">
        <v>1120</v>
      </c>
      <c r="I91" s="212" t="s">
        <v>251</v>
      </c>
      <c r="J91" s="212">
        <v>2</v>
      </c>
      <c r="K91" s="229">
        <v>23</v>
      </c>
      <c r="L91" s="212"/>
      <c r="M91" s="212"/>
      <c r="N91" s="212"/>
      <c r="O91" s="212"/>
      <c r="P91" s="212"/>
      <c r="Q91" s="212" t="s">
        <v>1210</v>
      </c>
      <c r="R91" s="213" t="s">
        <v>1121</v>
      </c>
      <c r="S91" s="238"/>
      <c r="T91" s="238"/>
    </row>
    <row r="92" ht="93.75" hidden="1" spans="1:20">
      <c r="A92" s="212">
        <v>86</v>
      </c>
      <c r="B92" s="212" t="s">
        <v>1630</v>
      </c>
      <c r="C92" s="212" t="s">
        <v>502</v>
      </c>
      <c r="D92" s="212" t="s">
        <v>19</v>
      </c>
      <c r="E92" s="212" t="s">
        <v>28</v>
      </c>
      <c r="F92" s="212" t="s">
        <v>29</v>
      </c>
      <c r="G92" s="212" t="s">
        <v>503</v>
      </c>
      <c r="H92" s="213" t="s">
        <v>504</v>
      </c>
      <c r="I92" s="212" t="s">
        <v>31</v>
      </c>
      <c r="J92" s="212">
        <v>5</v>
      </c>
      <c r="K92" s="226">
        <v>100</v>
      </c>
      <c r="L92" s="238"/>
      <c r="M92" s="238"/>
      <c r="N92" s="238"/>
      <c r="O92" s="227"/>
      <c r="P92" s="227"/>
      <c r="Q92" s="227" t="s">
        <v>1196</v>
      </c>
      <c r="R92" s="213" t="s">
        <v>1631</v>
      </c>
      <c r="S92" s="238"/>
      <c r="T92" s="238"/>
    </row>
    <row r="93" ht="150" hidden="1" spans="1:20">
      <c r="A93" s="212">
        <v>87</v>
      </c>
      <c r="B93" s="212" t="s">
        <v>1632</v>
      </c>
      <c r="C93" s="212" t="s">
        <v>515</v>
      </c>
      <c r="D93" s="212" t="s">
        <v>19</v>
      </c>
      <c r="E93" s="212" t="s">
        <v>28</v>
      </c>
      <c r="F93" s="212" t="s">
        <v>29</v>
      </c>
      <c r="G93" s="212" t="s">
        <v>503</v>
      </c>
      <c r="H93" s="213" t="s">
        <v>1633</v>
      </c>
      <c r="I93" s="212" t="s">
        <v>92</v>
      </c>
      <c r="J93" s="212">
        <v>3</v>
      </c>
      <c r="K93" s="226">
        <v>30</v>
      </c>
      <c r="L93" s="245"/>
      <c r="M93" s="245"/>
      <c r="N93" s="245"/>
      <c r="O93" s="227"/>
      <c r="P93" s="227"/>
      <c r="Q93" s="227" t="s">
        <v>1196</v>
      </c>
      <c r="R93" s="213" t="s">
        <v>1634</v>
      </c>
      <c r="S93" s="238"/>
      <c r="T93" s="238"/>
    </row>
    <row r="94" ht="150" hidden="1" spans="1:20">
      <c r="A94" s="212">
        <v>88</v>
      </c>
      <c r="B94" s="212" t="s">
        <v>1635</v>
      </c>
      <c r="C94" s="212" t="s">
        <v>525</v>
      </c>
      <c r="D94" s="212" t="s">
        <v>19</v>
      </c>
      <c r="E94" s="212" t="s">
        <v>28</v>
      </c>
      <c r="F94" s="212" t="s">
        <v>29</v>
      </c>
      <c r="G94" s="212" t="s">
        <v>521</v>
      </c>
      <c r="H94" s="213" t="s">
        <v>1636</v>
      </c>
      <c r="I94" s="212" t="s">
        <v>31</v>
      </c>
      <c r="J94" s="212">
        <v>4</v>
      </c>
      <c r="K94" s="226">
        <v>120</v>
      </c>
      <c r="L94" s="245"/>
      <c r="M94" s="245"/>
      <c r="N94" s="245"/>
      <c r="O94" s="227"/>
      <c r="P94" s="227"/>
      <c r="Q94" s="227" t="s">
        <v>1196</v>
      </c>
      <c r="R94" s="213" t="s">
        <v>1637</v>
      </c>
      <c r="S94" s="238"/>
      <c r="T94" s="238"/>
    </row>
    <row r="95" ht="112.5" hidden="1" spans="1:20">
      <c r="A95" s="212">
        <v>89</v>
      </c>
      <c r="B95" s="212" t="s">
        <v>1638</v>
      </c>
      <c r="C95" s="212" t="s">
        <v>562</v>
      </c>
      <c r="D95" s="212" t="s">
        <v>19</v>
      </c>
      <c r="E95" s="212" t="s">
        <v>28</v>
      </c>
      <c r="F95" s="212" t="s">
        <v>29</v>
      </c>
      <c r="G95" s="212" t="s">
        <v>546</v>
      </c>
      <c r="H95" s="213" t="s">
        <v>563</v>
      </c>
      <c r="I95" s="212" t="s">
        <v>31</v>
      </c>
      <c r="J95" s="212">
        <v>4.2</v>
      </c>
      <c r="K95" s="226">
        <v>84</v>
      </c>
      <c r="L95" s="245"/>
      <c r="M95" s="245"/>
      <c r="N95" s="245"/>
      <c r="O95" s="227"/>
      <c r="P95" s="227"/>
      <c r="Q95" s="227" t="s">
        <v>1196</v>
      </c>
      <c r="R95" s="213" t="s">
        <v>564</v>
      </c>
      <c r="S95" s="238"/>
      <c r="T95" s="238"/>
    </row>
    <row r="96" ht="131.25" hidden="1" spans="1:20">
      <c r="A96" s="212">
        <v>90</v>
      </c>
      <c r="B96" s="212" t="s">
        <v>1639</v>
      </c>
      <c r="C96" s="212" t="s">
        <v>566</v>
      </c>
      <c r="D96" s="212" t="s">
        <v>19</v>
      </c>
      <c r="E96" s="212" t="s">
        <v>28</v>
      </c>
      <c r="F96" s="212" t="s">
        <v>29</v>
      </c>
      <c r="G96" s="212" t="s">
        <v>546</v>
      </c>
      <c r="H96" s="213" t="s">
        <v>1640</v>
      </c>
      <c r="I96" s="212" t="s">
        <v>92</v>
      </c>
      <c r="J96" s="212">
        <v>10</v>
      </c>
      <c r="K96" s="226">
        <v>38</v>
      </c>
      <c r="L96" s="245"/>
      <c r="M96" s="245"/>
      <c r="N96" s="245"/>
      <c r="O96" s="227"/>
      <c r="P96" s="227"/>
      <c r="Q96" s="227" t="s">
        <v>1196</v>
      </c>
      <c r="R96" s="213" t="s">
        <v>1641</v>
      </c>
      <c r="S96" s="238"/>
      <c r="T96" s="238"/>
    </row>
    <row r="97" s="199" customFormat="1" ht="112.5" hidden="1" spans="1:20">
      <c r="A97" s="212">
        <v>91</v>
      </c>
      <c r="B97" s="212" t="s">
        <v>1642</v>
      </c>
      <c r="C97" s="212" t="s">
        <v>582</v>
      </c>
      <c r="D97" s="212" t="s">
        <v>19</v>
      </c>
      <c r="E97" s="212" t="s">
        <v>28</v>
      </c>
      <c r="F97" s="212" t="s">
        <v>29</v>
      </c>
      <c r="G97" s="212" t="s">
        <v>578</v>
      </c>
      <c r="H97" s="213" t="s">
        <v>583</v>
      </c>
      <c r="I97" s="212" t="s">
        <v>92</v>
      </c>
      <c r="J97" s="212">
        <v>15</v>
      </c>
      <c r="K97" s="226">
        <v>45</v>
      </c>
      <c r="L97" s="245"/>
      <c r="M97" s="245"/>
      <c r="N97" s="245"/>
      <c r="O97" s="227"/>
      <c r="P97" s="227"/>
      <c r="Q97" s="227" t="s">
        <v>1196</v>
      </c>
      <c r="R97" s="213" t="s">
        <v>1643</v>
      </c>
      <c r="S97" s="238"/>
      <c r="T97" s="238"/>
    </row>
    <row r="98" s="199" customFormat="1" ht="150" hidden="1" spans="1:20">
      <c r="A98" s="212">
        <v>92</v>
      </c>
      <c r="B98" s="212" t="s">
        <v>1644</v>
      </c>
      <c r="C98" s="212" t="s">
        <v>1096</v>
      </c>
      <c r="D98" s="212" t="s">
        <v>19</v>
      </c>
      <c r="E98" s="212" t="s">
        <v>20</v>
      </c>
      <c r="F98" s="212" t="s">
        <v>21</v>
      </c>
      <c r="G98" s="212" t="s">
        <v>1097</v>
      </c>
      <c r="H98" s="213" t="s">
        <v>1098</v>
      </c>
      <c r="I98" s="212" t="s">
        <v>24</v>
      </c>
      <c r="J98" s="212">
        <v>16</v>
      </c>
      <c r="K98" s="226">
        <v>16</v>
      </c>
      <c r="L98" s="245"/>
      <c r="M98" s="245"/>
      <c r="N98" s="245"/>
      <c r="O98" s="227"/>
      <c r="P98" s="227"/>
      <c r="Q98" s="227" t="s">
        <v>1194</v>
      </c>
      <c r="R98" s="213" t="s">
        <v>1645</v>
      </c>
      <c r="S98" s="238"/>
      <c r="T98" s="238"/>
    </row>
    <row r="99" s="199" customFormat="1" ht="214" hidden="1" customHeight="1" spans="1:20">
      <c r="A99" s="212">
        <v>93</v>
      </c>
      <c r="B99" s="212" t="s">
        <v>1646</v>
      </c>
      <c r="C99" s="212" t="s">
        <v>604</v>
      </c>
      <c r="D99" s="212" t="s">
        <v>19</v>
      </c>
      <c r="E99" s="212" t="s">
        <v>28</v>
      </c>
      <c r="F99" s="212" t="s">
        <v>29</v>
      </c>
      <c r="G99" s="212" t="s">
        <v>595</v>
      </c>
      <c r="H99" s="213" t="s">
        <v>1647</v>
      </c>
      <c r="I99" s="212" t="s">
        <v>31</v>
      </c>
      <c r="J99" s="212">
        <v>1.4</v>
      </c>
      <c r="K99" s="226">
        <v>42</v>
      </c>
      <c r="L99" s="238"/>
      <c r="M99" s="238"/>
      <c r="N99" s="238"/>
      <c r="O99" s="227"/>
      <c r="P99" s="227"/>
      <c r="Q99" s="227" t="s">
        <v>1196</v>
      </c>
      <c r="R99" s="213" t="s">
        <v>1648</v>
      </c>
      <c r="S99" s="238"/>
      <c r="T99" s="238"/>
    </row>
    <row r="100" s="199" customFormat="1" ht="112.5" hidden="1" spans="1:20">
      <c r="A100" s="212">
        <v>94</v>
      </c>
      <c r="B100" s="212" t="s">
        <v>1649</v>
      </c>
      <c r="C100" s="212" t="s">
        <v>1650</v>
      </c>
      <c r="D100" s="212" t="s">
        <v>19</v>
      </c>
      <c r="E100" s="212" t="s">
        <v>28</v>
      </c>
      <c r="F100" s="212" t="s">
        <v>29</v>
      </c>
      <c r="G100" s="212" t="s">
        <v>609</v>
      </c>
      <c r="H100" s="213" t="s">
        <v>613</v>
      </c>
      <c r="I100" s="212" t="s">
        <v>133</v>
      </c>
      <c r="J100" s="212">
        <v>2190</v>
      </c>
      <c r="K100" s="226">
        <v>85.7</v>
      </c>
      <c r="L100" s="238"/>
      <c r="M100" s="238"/>
      <c r="N100" s="238"/>
      <c r="O100" s="227"/>
      <c r="P100" s="227"/>
      <c r="Q100" s="227" t="s">
        <v>1196</v>
      </c>
      <c r="R100" s="213" t="s">
        <v>1651</v>
      </c>
      <c r="S100" s="238"/>
      <c r="T100" s="238"/>
    </row>
    <row r="101" ht="131.25" hidden="1" spans="1:20">
      <c r="A101" s="212">
        <v>95</v>
      </c>
      <c r="B101" s="212" t="s">
        <v>1652</v>
      </c>
      <c r="C101" s="212" t="s">
        <v>1103</v>
      </c>
      <c r="D101" s="212" t="s">
        <v>19</v>
      </c>
      <c r="E101" s="212" t="s">
        <v>20</v>
      </c>
      <c r="F101" s="212" t="s">
        <v>29</v>
      </c>
      <c r="G101" s="212" t="s">
        <v>609</v>
      </c>
      <c r="H101" s="213" t="s">
        <v>1104</v>
      </c>
      <c r="I101" s="212" t="s">
        <v>251</v>
      </c>
      <c r="J101" s="212">
        <v>2</v>
      </c>
      <c r="K101" s="226">
        <v>2.2</v>
      </c>
      <c r="L101" s="245"/>
      <c r="M101" s="245"/>
      <c r="N101" s="245"/>
      <c r="O101" s="227"/>
      <c r="P101" s="227"/>
      <c r="Q101" s="227" t="s">
        <v>1194</v>
      </c>
      <c r="R101" s="213" t="s">
        <v>1105</v>
      </c>
      <c r="S101" s="238"/>
      <c r="T101" s="238"/>
    </row>
    <row r="102" ht="131.25" hidden="1" spans="1:20">
      <c r="A102" s="212">
        <v>96</v>
      </c>
      <c r="B102" s="212" t="s">
        <v>1653</v>
      </c>
      <c r="C102" s="212" t="s">
        <v>616</v>
      </c>
      <c r="D102" s="212" t="s">
        <v>19</v>
      </c>
      <c r="E102" s="212" t="s">
        <v>1498</v>
      </c>
      <c r="F102" s="212" t="s">
        <v>29</v>
      </c>
      <c r="G102" s="212" t="s">
        <v>206</v>
      </c>
      <c r="H102" s="212" t="s">
        <v>618</v>
      </c>
      <c r="I102" s="212" t="s">
        <v>133</v>
      </c>
      <c r="J102" s="212">
        <v>2688.01</v>
      </c>
      <c r="K102" s="226">
        <v>18.82</v>
      </c>
      <c r="L102" s="238"/>
      <c r="M102" s="238"/>
      <c r="N102" s="238"/>
      <c r="O102" s="227"/>
      <c r="P102" s="227"/>
      <c r="Q102" s="227" t="s">
        <v>1194</v>
      </c>
      <c r="R102" s="213" t="s">
        <v>619</v>
      </c>
      <c r="S102" s="238"/>
      <c r="T102" s="238"/>
    </row>
    <row r="103" ht="262.5" hidden="1" spans="1:20">
      <c r="A103" s="212">
        <v>97</v>
      </c>
      <c r="B103" s="212" t="s">
        <v>1654</v>
      </c>
      <c r="C103" s="212" t="s">
        <v>621</v>
      </c>
      <c r="D103" s="212" t="s">
        <v>19</v>
      </c>
      <c r="E103" s="212" t="s">
        <v>1498</v>
      </c>
      <c r="F103" s="212" t="s">
        <v>29</v>
      </c>
      <c r="G103" s="212" t="s">
        <v>206</v>
      </c>
      <c r="H103" s="212" t="s">
        <v>622</v>
      </c>
      <c r="I103" s="212" t="s">
        <v>133</v>
      </c>
      <c r="J103" s="212">
        <v>3000</v>
      </c>
      <c r="K103" s="226">
        <v>11.6</v>
      </c>
      <c r="L103" s="245"/>
      <c r="M103" s="245"/>
      <c r="N103" s="245"/>
      <c r="O103" s="227"/>
      <c r="P103" s="227"/>
      <c r="Q103" s="227" t="s">
        <v>1194</v>
      </c>
      <c r="R103" s="213" t="s">
        <v>623</v>
      </c>
      <c r="S103" s="238"/>
      <c r="T103" s="238"/>
    </row>
    <row r="104" ht="131.25" hidden="1" spans="1:20">
      <c r="A104" s="212">
        <v>98</v>
      </c>
      <c r="B104" s="212" t="s">
        <v>1655</v>
      </c>
      <c r="C104" s="212" t="s">
        <v>635</v>
      </c>
      <c r="D104" s="212" t="s">
        <v>19</v>
      </c>
      <c r="E104" s="212" t="s">
        <v>20</v>
      </c>
      <c r="F104" s="240" t="s">
        <v>29</v>
      </c>
      <c r="G104" s="212" t="s">
        <v>609</v>
      </c>
      <c r="H104" s="240" t="s">
        <v>636</v>
      </c>
      <c r="I104" s="212" t="s">
        <v>92</v>
      </c>
      <c r="J104" s="212">
        <v>520</v>
      </c>
      <c r="K104" s="226">
        <v>3.28</v>
      </c>
      <c r="L104" s="238"/>
      <c r="M104" s="238"/>
      <c r="N104" s="238"/>
      <c r="O104" s="246"/>
      <c r="P104" s="246"/>
      <c r="Q104" s="212" t="s">
        <v>1656</v>
      </c>
      <c r="R104" s="213" t="s">
        <v>1657</v>
      </c>
      <c r="S104" s="238"/>
      <c r="T104" s="238"/>
    </row>
    <row r="105" ht="187.5" hidden="1" spans="1:20">
      <c r="A105" s="212">
        <v>99</v>
      </c>
      <c r="B105" s="212" t="s">
        <v>1658</v>
      </c>
      <c r="C105" s="212" t="s">
        <v>639</v>
      </c>
      <c r="D105" s="212" t="s">
        <v>19</v>
      </c>
      <c r="E105" s="212" t="s">
        <v>20</v>
      </c>
      <c r="F105" s="240" t="s">
        <v>29</v>
      </c>
      <c r="G105" s="212" t="s">
        <v>640</v>
      </c>
      <c r="H105" s="240" t="s">
        <v>1659</v>
      </c>
      <c r="I105" s="212" t="s">
        <v>133</v>
      </c>
      <c r="J105" s="212">
        <v>927.2</v>
      </c>
      <c r="K105" s="226">
        <v>38.0152</v>
      </c>
      <c r="L105" s="238"/>
      <c r="M105" s="238"/>
      <c r="N105" s="238"/>
      <c r="O105" s="212"/>
      <c r="P105" s="212"/>
      <c r="Q105" s="212" t="s">
        <v>1194</v>
      </c>
      <c r="R105" s="213" t="s">
        <v>1660</v>
      </c>
      <c r="S105" s="238"/>
      <c r="T105" s="251"/>
    </row>
    <row r="106" ht="168.75" hidden="1" spans="1:20">
      <c r="A106" s="212">
        <v>100</v>
      </c>
      <c r="B106" s="212" t="s">
        <v>1661</v>
      </c>
      <c r="C106" s="212" t="s">
        <v>802</v>
      </c>
      <c r="D106" s="212" t="s">
        <v>19</v>
      </c>
      <c r="E106" s="212" t="s">
        <v>28</v>
      </c>
      <c r="F106" s="212" t="s">
        <v>29</v>
      </c>
      <c r="G106" s="212" t="s">
        <v>803</v>
      </c>
      <c r="H106" s="213" t="s">
        <v>1662</v>
      </c>
      <c r="I106" s="212" t="s">
        <v>31</v>
      </c>
      <c r="J106" s="212">
        <v>3</v>
      </c>
      <c r="K106" s="229">
        <v>90</v>
      </c>
      <c r="L106" s="227"/>
      <c r="M106" s="227"/>
      <c r="N106" s="227"/>
      <c r="O106" s="227"/>
      <c r="P106" s="227"/>
      <c r="Q106" s="227" t="s">
        <v>1196</v>
      </c>
      <c r="R106" s="213" t="s">
        <v>805</v>
      </c>
      <c r="S106" s="238"/>
      <c r="T106" s="238"/>
    </row>
    <row r="107" ht="93.75" hidden="1" spans="1:20">
      <c r="A107" s="212">
        <v>101</v>
      </c>
      <c r="B107" s="212" t="s">
        <v>1663</v>
      </c>
      <c r="C107" s="242" t="s">
        <v>811</v>
      </c>
      <c r="D107" s="212" t="s">
        <v>19</v>
      </c>
      <c r="E107" s="212" t="s">
        <v>74</v>
      </c>
      <c r="F107" s="242" t="s">
        <v>29</v>
      </c>
      <c r="G107" s="212" t="s">
        <v>812</v>
      </c>
      <c r="H107" s="213" t="s">
        <v>813</v>
      </c>
      <c r="I107" s="212" t="s">
        <v>814</v>
      </c>
      <c r="J107" s="212">
        <v>100</v>
      </c>
      <c r="K107" s="229">
        <v>200</v>
      </c>
      <c r="L107" s="227"/>
      <c r="M107" s="227"/>
      <c r="N107" s="227"/>
      <c r="O107" s="227"/>
      <c r="P107" s="227"/>
      <c r="Q107" s="227" t="s">
        <v>1194</v>
      </c>
      <c r="R107" s="213" t="s">
        <v>815</v>
      </c>
      <c r="S107" s="238"/>
      <c r="T107" s="238"/>
    </row>
    <row r="108" ht="168.75" hidden="1" spans="1:20">
      <c r="A108" s="212">
        <v>102</v>
      </c>
      <c r="B108" s="212" t="s">
        <v>1664</v>
      </c>
      <c r="C108" s="212" t="s">
        <v>851</v>
      </c>
      <c r="D108" s="212" t="s">
        <v>19</v>
      </c>
      <c r="E108" s="212" t="s">
        <v>1498</v>
      </c>
      <c r="F108" s="212" t="s">
        <v>29</v>
      </c>
      <c r="G108" s="212" t="s">
        <v>847</v>
      </c>
      <c r="H108" s="213" t="s">
        <v>852</v>
      </c>
      <c r="I108" s="212" t="s">
        <v>133</v>
      </c>
      <c r="J108" s="212">
        <v>1424.9</v>
      </c>
      <c r="K108" s="229">
        <v>4.9875</v>
      </c>
      <c r="L108" s="227"/>
      <c r="M108" s="227"/>
      <c r="N108" s="227"/>
      <c r="O108" s="227"/>
      <c r="P108" s="227"/>
      <c r="Q108" s="227" t="s">
        <v>1207</v>
      </c>
      <c r="R108" s="213" t="s">
        <v>1394</v>
      </c>
      <c r="S108" s="238"/>
      <c r="T108" s="238"/>
    </row>
    <row r="109" ht="163" hidden="1" customHeight="1" spans="1:20">
      <c r="A109" s="212">
        <v>103</v>
      </c>
      <c r="B109" s="212" t="s">
        <v>1665</v>
      </c>
      <c r="C109" s="212" t="s">
        <v>1122</v>
      </c>
      <c r="D109" s="212" t="s">
        <v>19</v>
      </c>
      <c r="E109" s="212" t="s">
        <v>710</v>
      </c>
      <c r="F109" s="212" t="s">
        <v>29</v>
      </c>
      <c r="G109" s="212" t="s">
        <v>818</v>
      </c>
      <c r="H109" s="213" t="s">
        <v>1396</v>
      </c>
      <c r="I109" s="212" t="s">
        <v>799</v>
      </c>
      <c r="J109" s="212">
        <v>20</v>
      </c>
      <c r="K109" s="229">
        <v>300</v>
      </c>
      <c r="L109" s="212"/>
      <c r="M109" s="212"/>
      <c r="N109" s="212"/>
      <c r="O109" s="212"/>
      <c r="P109" s="212"/>
      <c r="Q109" s="212" t="s">
        <v>1300</v>
      </c>
      <c r="R109" s="213" t="s">
        <v>1124</v>
      </c>
      <c r="S109" s="238"/>
      <c r="T109" s="238"/>
    </row>
    <row r="110" ht="168.75" hidden="1" spans="1:20">
      <c r="A110" s="212">
        <v>104</v>
      </c>
      <c r="B110" s="212" t="s">
        <v>1666</v>
      </c>
      <c r="C110" s="212" t="s">
        <v>1125</v>
      </c>
      <c r="D110" s="212" t="s">
        <v>19</v>
      </c>
      <c r="E110" s="212" t="s">
        <v>28</v>
      </c>
      <c r="F110" s="212" t="s">
        <v>29</v>
      </c>
      <c r="G110" s="212" t="s">
        <v>818</v>
      </c>
      <c r="H110" s="213" t="s">
        <v>1667</v>
      </c>
      <c r="I110" s="212" t="s">
        <v>31</v>
      </c>
      <c r="J110" s="212">
        <v>14</v>
      </c>
      <c r="K110" s="229">
        <v>350</v>
      </c>
      <c r="L110" s="212"/>
      <c r="M110" s="212"/>
      <c r="N110" s="212"/>
      <c r="O110" s="212"/>
      <c r="P110" s="212"/>
      <c r="Q110" s="227" t="s">
        <v>1196</v>
      </c>
      <c r="R110" s="213" t="s">
        <v>1399</v>
      </c>
      <c r="S110" s="238"/>
      <c r="T110" s="238"/>
    </row>
    <row r="111" ht="150" hidden="1" spans="1:20">
      <c r="A111" s="212">
        <v>105</v>
      </c>
      <c r="B111" s="212" t="s">
        <v>1668</v>
      </c>
      <c r="C111" s="212" t="s">
        <v>1403</v>
      </c>
      <c r="D111" s="212" t="s">
        <v>19</v>
      </c>
      <c r="E111" s="212" t="s">
        <v>28</v>
      </c>
      <c r="F111" s="212" t="s">
        <v>29</v>
      </c>
      <c r="G111" s="212" t="s">
        <v>812</v>
      </c>
      <c r="H111" s="213" t="s">
        <v>1669</v>
      </c>
      <c r="I111" s="212" t="s">
        <v>31</v>
      </c>
      <c r="J111" s="212">
        <v>11.5</v>
      </c>
      <c r="K111" s="229">
        <v>180</v>
      </c>
      <c r="L111" s="212"/>
      <c r="M111" s="212"/>
      <c r="N111" s="212"/>
      <c r="O111" s="212"/>
      <c r="P111" s="212"/>
      <c r="Q111" s="227" t="s">
        <v>1196</v>
      </c>
      <c r="R111" s="213" t="s">
        <v>1136</v>
      </c>
      <c r="S111" s="238"/>
      <c r="T111" s="238"/>
    </row>
    <row r="112" ht="187.5" hidden="1" spans="1:20">
      <c r="A112" s="212">
        <v>106</v>
      </c>
      <c r="B112" s="212" t="s">
        <v>1670</v>
      </c>
      <c r="C112" s="212" t="s">
        <v>1141</v>
      </c>
      <c r="D112" s="212" t="s">
        <v>19</v>
      </c>
      <c r="E112" s="212" t="s">
        <v>710</v>
      </c>
      <c r="F112" s="212" t="s">
        <v>29</v>
      </c>
      <c r="G112" s="212" t="s">
        <v>803</v>
      </c>
      <c r="H112" s="213" t="s">
        <v>1142</v>
      </c>
      <c r="I112" s="212" t="s">
        <v>831</v>
      </c>
      <c r="J112" s="212">
        <v>1</v>
      </c>
      <c r="K112" s="229">
        <v>700</v>
      </c>
      <c r="L112" s="248"/>
      <c r="M112" s="248"/>
      <c r="N112" s="248"/>
      <c r="O112" s="248"/>
      <c r="P112" s="248"/>
      <c r="Q112" s="248" t="s">
        <v>1300</v>
      </c>
      <c r="R112" s="213" t="s">
        <v>1143</v>
      </c>
      <c r="S112" s="238"/>
      <c r="T112" s="238"/>
    </row>
    <row r="113" ht="150" hidden="1" spans="1:20">
      <c r="A113" s="212">
        <v>107</v>
      </c>
      <c r="B113" s="212" t="s">
        <v>1671</v>
      </c>
      <c r="C113" s="212" t="s">
        <v>1144</v>
      </c>
      <c r="D113" s="212" t="s">
        <v>19</v>
      </c>
      <c r="E113" s="212" t="s">
        <v>62</v>
      </c>
      <c r="F113" s="212" t="s">
        <v>29</v>
      </c>
      <c r="G113" s="212" t="s">
        <v>803</v>
      </c>
      <c r="H113" s="213" t="s">
        <v>1146</v>
      </c>
      <c r="I113" s="212" t="s">
        <v>65</v>
      </c>
      <c r="J113" s="212">
        <v>400</v>
      </c>
      <c r="K113" s="229">
        <v>220</v>
      </c>
      <c r="L113" s="248"/>
      <c r="M113" s="248"/>
      <c r="N113" s="248"/>
      <c r="O113" s="248"/>
      <c r="P113" s="248"/>
      <c r="Q113" s="248" t="s">
        <v>1194</v>
      </c>
      <c r="R113" s="213" t="s">
        <v>1147</v>
      </c>
      <c r="S113" s="238"/>
      <c r="T113" s="238"/>
    </row>
    <row r="114" ht="112.5" hidden="1" spans="1:20">
      <c r="A114" s="212">
        <v>108</v>
      </c>
      <c r="B114" s="212" t="s">
        <v>1672</v>
      </c>
      <c r="C114" s="212" t="s">
        <v>1131</v>
      </c>
      <c r="D114" s="212" t="s">
        <v>19</v>
      </c>
      <c r="E114" s="212" t="s">
        <v>1498</v>
      </c>
      <c r="F114" s="212" t="s">
        <v>29</v>
      </c>
      <c r="G114" s="212" t="s">
        <v>812</v>
      </c>
      <c r="H114" s="213" t="s">
        <v>1132</v>
      </c>
      <c r="I114" s="212" t="s">
        <v>251</v>
      </c>
      <c r="J114" s="212">
        <v>1</v>
      </c>
      <c r="K114" s="229">
        <v>100</v>
      </c>
      <c r="L114" s="212"/>
      <c r="M114" s="212"/>
      <c r="N114" s="212"/>
      <c r="O114" s="212"/>
      <c r="P114" s="212"/>
      <c r="Q114" s="212" t="s">
        <v>1210</v>
      </c>
      <c r="R114" s="213" t="s">
        <v>1133</v>
      </c>
      <c r="S114" s="238"/>
      <c r="T114" s="238"/>
    </row>
    <row r="115" ht="168.75" hidden="1" spans="1:20">
      <c r="A115" s="212">
        <v>109</v>
      </c>
      <c r="B115" s="212" t="s">
        <v>1673</v>
      </c>
      <c r="C115" s="212" t="s">
        <v>1408</v>
      </c>
      <c r="D115" s="212" t="s">
        <v>19</v>
      </c>
      <c r="E115" s="212" t="s">
        <v>791</v>
      </c>
      <c r="F115" s="212" t="s">
        <v>29</v>
      </c>
      <c r="G115" s="212" t="s">
        <v>803</v>
      </c>
      <c r="H115" s="213" t="s">
        <v>856</v>
      </c>
      <c r="I115" s="212" t="s">
        <v>24</v>
      </c>
      <c r="J115" s="212">
        <v>1</v>
      </c>
      <c r="K115" s="229">
        <v>750</v>
      </c>
      <c r="L115" s="245"/>
      <c r="M115" s="245"/>
      <c r="N115" s="245"/>
      <c r="O115" s="245"/>
      <c r="P115" s="250"/>
      <c r="Q115" s="250" t="s">
        <v>1674</v>
      </c>
      <c r="R115" s="213" t="s">
        <v>1409</v>
      </c>
      <c r="S115" s="238"/>
      <c r="T115" s="238"/>
    </row>
    <row r="116" ht="168.75" spans="1:20">
      <c r="A116" s="212">
        <v>110</v>
      </c>
      <c r="B116" s="212" t="s">
        <v>1675</v>
      </c>
      <c r="C116" s="212" t="s">
        <v>1676</v>
      </c>
      <c r="D116" s="212" t="s">
        <v>19</v>
      </c>
      <c r="E116" s="212" t="s">
        <v>20</v>
      </c>
      <c r="F116" s="212" t="s">
        <v>29</v>
      </c>
      <c r="G116" s="212" t="s">
        <v>860</v>
      </c>
      <c r="H116" s="212" t="s">
        <v>1410</v>
      </c>
      <c r="I116" s="212" t="s">
        <v>198</v>
      </c>
      <c r="J116" s="212">
        <v>5400</v>
      </c>
      <c r="K116" s="229">
        <v>55</v>
      </c>
      <c r="L116" s="227"/>
      <c r="M116" s="227"/>
      <c r="N116" s="227"/>
      <c r="O116" s="227"/>
      <c r="P116" s="227"/>
      <c r="Q116" s="227" t="s">
        <v>1196</v>
      </c>
      <c r="R116" s="213" t="s">
        <v>862</v>
      </c>
      <c r="S116" s="212"/>
      <c r="T116" s="212"/>
    </row>
    <row r="117" ht="112.5" spans="1:20">
      <c r="A117" s="212">
        <v>111</v>
      </c>
      <c r="B117" s="212" t="s">
        <v>1677</v>
      </c>
      <c r="C117" s="212" t="s">
        <v>864</v>
      </c>
      <c r="D117" s="212" t="s">
        <v>19</v>
      </c>
      <c r="E117" s="212" t="s">
        <v>28</v>
      </c>
      <c r="F117" s="212" t="s">
        <v>21</v>
      </c>
      <c r="G117" s="212" t="s">
        <v>860</v>
      </c>
      <c r="H117" s="212" t="s">
        <v>865</v>
      </c>
      <c r="I117" s="212" t="s">
        <v>24</v>
      </c>
      <c r="J117" s="212">
        <v>2</v>
      </c>
      <c r="K117" s="229">
        <v>30</v>
      </c>
      <c r="L117" s="227"/>
      <c r="M117" s="227"/>
      <c r="N117" s="227"/>
      <c r="O117" s="227"/>
      <c r="P117" s="227"/>
      <c r="Q117" s="227" t="s">
        <v>1196</v>
      </c>
      <c r="R117" s="213" t="s">
        <v>866</v>
      </c>
      <c r="S117" s="212"/>
      <c r="T117" s="212"/>
    </row>
    <row r="118" ht="168.75" spans="1:20">
      <c r="A118" s="212">
        <v>112</v>
      </c>
      <c r="B118" s="212" t="s">
        <v>1678</v>
      </c>
      <c r="C118" s="212" t="s">
        <v>886</v>
      </c>
      <c r="D118" s="212" t="s">
        <v>19</v>
      </c>
      <c r="E118" s="212" t="s">
        <v>1679</v>
      </c>
      <c r="F118" s="212" t="s">
        <v>29</v>
      </c>
      <c r="G118" s="212" t="s">
        <v>877</v>
      </c>
      <c r="H118" s="212" t="s">
        <v>1680</v>
      </c>
      <c r="I118" s="212" t="s">
        <v>133</v>
      </c>
      <c r="J118" s="212">
        <v>240</v>
      </c>
      <c r="K118" s="229">
        <v>99</v>
      </c>
      <c r="L118" s="227"/>
      <c r="M118" s="227"/>
      <c r="N118" s="227"/>
      <c r="O118" s="227"/>
      <c r="P118" s="227"/>
      <c r="Q118" s="227" t="s">
        <v>1681</v>
      </c>
      <c r="R118" s="213" t="s">
        <v>889</v>
      </c>
      <c r="S118" s="212"/>
      <c r="T118" s="212"/>
    </row>
    <row r="119" ht="154" customHeight="1" spans="1:20">
      <c r="A119" s="212">
        <v>113</v>
      </c>
      <c r="B119" s="212" t="s">
        <v>1682</v>
      </c>
      <c r="C119" s="212" t="s">
        <v>899</v>
      </c>
      <c r="D119" s="212" t="s">
        <v>19</v>
      </c>
      <c r="E119" s="212" t="s">
        <v>1498</v>
      </c>
      <c r="F119" s="212" t="s">
        <v>29</v>
      </c>
      <c r="G119" s="212" t="s">
        <v>877</v>
      </c>
      <c r="H119" s="212" t="s">
        <v>900</v>
      </c>
      <c r="I119" s="212" t="s">
        <v>251</v>
      </c>
      <c r="J119" s="212">
        <v>2</v>
      </c>
      <c r="K119" s="229">
        <v>1100</v>
      </c>
      <c r="L119" s="227"/>
      <c r="M119" s="227"/>
      <c r="N119" s="227"/>
      <c r="O119" s="227"/>
      <c r="P119" s="227"/>
      <c r="Q119" s="227" t="s">
        <v>1210</v>
      </c>
      <c r="R119" s="213" t="s">
        <v>1683</v>
      </c>
      <c r="S119" s="212"/>
      <c r="T119" s="212"/>
    </row>
    <row r="120" ht="154" customHeight="1" spans="1:20">
      <c r="A120" s="212">
        <v>114</v>
      </c>
      <c r="B120" s="212" t="s">
        <v>1684</v>
      </c>
      <c r="C120" s="212" t="s">
        <v>1161</v>
      </c>
      <c r="D120" s="212" t="s">
        <v>19</v>
      </c>
      <c r="E120" s="212" t="s">
        <v>1498</v>
      </c>
      <c r="F120" s="212" t="s">
        <v>29</v>
      </c>
      <c r="G120" s="212" t="s">
        <v>877</v>
      </c>
      <c r="H120" s="212" t="s">
        <v>1162</v>
      </c>
      <c r="I120" s="212" t="s">
        <v>251</v>
      </c>
      <c r="J120" s="212">
        <v>2</v>
      </c>
      <c r="K120" s="229">
        <v>500</v>
      </c>
      <c r="L120" s="212"/>
      <c r="M120" s="212"/>
      <c r="N120" s="212"/>
      <c r="O120" s="212"/>
      <c r="P120" s="212"/>
      <c r="Q120" s="212" t="s">
        <v>1210</v>
      </c>
      <c r="R120" s="213" t="s">
        <v>1163</v>
      </c>
      <c r="S120" s="212"/>
      <c r="T120" s="212"/>
    </row>
    <row r="121" ht="154" customHeight="1" spans="1:20">
      <c r="A121" s="212">
        <v>115</v>
      </c>
      <c r="B121" s="212" t="s">
        <v>1685</v>
      </c>
      <c r="C121" s="212" t="s">
        <v>1172</v>
      </c>
      <c r="D121" s="212" t="s">
        <v>19</v>
      </c>
      <c r="E121" s="212" t="s">
        <v>1498</v>
      </c>
      <c r="F121" s="212" t="s">
        <v>29</v>
      </c>
      <c r="G121" s="212" t="s">
        <v>877</v>
      </c>
      <c r="H121" s="212" t="s">
        <v>1173</v>
      </c>
      <c r="I121" s="212" t="s">
        <v>251</v>
      </c>
      <c r="J121" s="212">
        <v>1</v>
      </c>
      <c r="K121" s="229">
        <v>850</v>
      </c>
      <c r="L121" s="212"/>
      <c r="M121" s="212"/>
      <c r="N121" s="212"/>
      <c r="O121" s="212"/>
      <c r="P121" s="212"/>
      <c r="Q121" s="212" t="s">
        <v>1210</v>
      </c>
      <c r="R121" s="213" t="s">
        <v>1686</v>
      </c>
      <c r="S121" s="212"/>
      <c r="T121" s="212"/>
    </row>
    <row r="122" ht="154" customHeight="1" spans="1:20">
      <c r="A122" s="212">
        <v>116</v>
      </c>
      <c r="B122" s="212" t="s">
        <v>1687</v>
      </c>
      <c r="C122" s="212" t="s">
        <v>1178</v>
      </c>
      <c r="D122" s="212" t="s">
        <v>19</v>
      </c>
      <c r="E122" s="212" t="s">
        <v>1498</v>
      </c>
      <c r="F122" s="212" t="s">
        <v>29</v>
      </c>
      <c r="G122" s="212" t="s">
        <v>860</v>
      </c>
      <c r="H122" s="212" t="s">
        <v>1179</v>
      </c>
      <c r="I122" s="212" t="s">
        <v>251</v>
      </c>
      <c r="J122" s="212">
        <v>1</v>
      </c>
      <c r="K122" s="229">
        <v>850</v>
      </c>
      <c r="L122" s="212"/>
      <c r="M122" s="212"/>
      <c r="N122" s="212"/>
      <c r="O122" s="212"/>
      <c r="P122" s="212"/>
      <c r="Q122" s="212" t="s">
        <v>1210</v>
      </c>
      <c r="R122" s="213" t="s">
        <v>1688</v>
      </c>
      <c r="S122" s="212"/>
      <c r="T122" s="212"/>
    </row>
    <row r="123" ht="112.5" spans="1:20">
      <c r="A123" s="212">
        <v>117</v>
      </c>
      <c r="B123" s="212" t="s">
        <v>1689</v>
      </c>
      <c r="C123" s="212" t="s">
        <v>1161</v>
      </c>
      <c r="D123" s="212" t="s">
        <v>19</v>
      </c>
      <c r="E123" s="212" t="s">
        <v>1498</v>
      </c>
      <c r="F123" s="212" t="s">
        <v>29</v>
      </c>
      <c r="G123" s="212" t="s">
        <v>877</v>
      </c>
      <c r="H123" s="212" t="s">
        <v>1180</v>
      </c>
      <c r="I123" s="212" t="s">
        <v>251</v>
      </c>
      <c r="J123" s="212">
        <v>2</v>
      </c>
      <c r="K123" s="229">
        <v>1000</v>
      </c>
      <c r="L123" s="212"/>
      <c r="M123" s="212"/>
      <c r="N123" s="212"/>
      <c r="O123" s="212"/>
      <c r="P123" s="212"/>
      <c r="Q123" s="212" t="s">
        <v>1210</v>
      </c>
      <c r="R123" s="213" t="s">
        <v>1690</v>
      </c>
      <c r="S123" s="212"/>
      <c r="T123" s="212"/>
    </row>
    <row r="124" ht="93.75" spans="1:20">
      <c r="A124" s="212">
        <v>118</v>
      </c>
      <c r="B124" s="212" t="s">
        <v>1691</v>
      </c>
      <c r="C124" s="212" t="s">
        <v>1161</v>
      </c>
      <c r="D124" s="212" t="s">
        <v>19</v>
      </c>
      <c r="E124" s="212" t="s">
        <v>1498</v>
      </c>
      <c r="F124" s="212" t="s">
        <v>29</v>
      </c>
      <c r="G124" s="212" t="s">
        <v>877</v>
      </c>
      <c r="H124" s="212" t="s">
        <v>1182</v>
      </c>
      <c r="I124" s="212" t="s">
        <v>799</v>
      </c>
      <c r="J124" s="212">
        <v>3</v>
      </c>
      <c r="K124" s="229">
        <v>162</v>
      </c>
      <c r="L124" s="212"/>
      <c r="M124" s="212"/>
      <c r="N124" s="212"/>
      <c r="O124" s="212"/>
      <c r="P124" s="212"/>
      <c r="Q124" s="212" t="s">
        <v>1210</v>
      </c>
      <c r="R124" s="213" t="s">
        <v>1183</v>
      </c>
      <c r="S124" s="212"/>
      <c r="T124" s="212"/>
    </row>
    <row r="125" ht="112.5" spans="1:20">
      <c r="A125" s="212">
        <v>119</v>
      </c>
      <c r="B125" s="212" t="s">
        <v>1692</v>
      </c>
      <c r="C125" s="212" t="s">
        <v>899</v>
      </c>
      <c r="D125" s="212" t="s">
        <v>19</v>
      </c>
      <c r="E125" s="212" t="s">
        <v>1498</v>
      </c>
      <c r="F125" s="212" t="s">
        <v>29</v>
      </c>
      <c r="G125" s="212" t="s">
        <v>860</v>
      </c>
      <c r="H125" s="212" t="s">
        <v>1693</v>
      </c>
      <c r="I125" s="212" t="s">
        <v>251</v>
      </c>
      <c r="J125" s="212">
        <v>2</v>
      </c>
      <c r="K125" s="229">
        <v>500</v>
      </c>
      <c r="L125" s="212"/>
      <c r="M125" s="212"/>
      <c r="N125" s="212"/>
      <c r="O125" s="212"/>
      <c r="P125" s="212"/>
      <c r="Q125" s="212" t="s">
        <v>1210</v>
      </c>
      <c r="R125" s="213" t="s">
        <v>1165</v>
      </c>
      <c r="S125" s="212"/>
      <c r="T125" s="212"/>
    </row>
    <row r="126" ht="146" customHeight="1" spans="1:20">
      <c r="A126" s="212">
        <v>120</v>
      </c>
      <c r="B126" s="212" t="s">
        <v>1694</v>
      </c>
      <c r="C126" s="212" t="s">
        <v>1161</v>
      </c>
      <c r="D126" s="212" t="s">
        <v>19</v>
      </c>
      <c r="E126" s="212" t="s">
        <v>1498</v>
      </c>
      <c r="F126" s="212" t="s">
        <v>29</v>
      </c>
      <c r="G126" s="212" t="s">
        <v>877</v>
      </c>
      <c r="H126" s="212" t="s">
        <v>1184</v>
      </c>
      <c r="I126" s="212" t="s">
        <v>251</v>
      </c>
      <c r="J126" s="212">
        <v>2</v>
      </c>
      <c r="K126" s="229">
        <v>260</v>
      </c>
      <c r="L126" s="212"/>
      <c r="M126" s="212"/>
      <c r="N126" s="212"/>
      <c r="O126" s="212"/>
      <c r="P126" s="212"/>
      <c r="Q126" s="212" t="s">
        <v>1210</v>
      </c>
      <c r="R126" s="213" t="s">
        <v>1695</v>
      </c>
      <c r="S126" s="212"/>
      <c r="T126" s="212"/>
    </row>
    <row r="127" ht="150" hidden="1" spans="1:20">
      <c r="A127" s="212">
        <v>121</v>
      </c>
      <c r="B127" s="212" t="s">
        <v>1696</v>
      </c>
      <c r="C127" s="252" t="s">
        <v>909</v>
      </c>
      <c r="D127" s="212" t="s">
        <v>19</v>
      </c>
      <c r="E127" s="212" t="s">
        <v>62</v>
      </c>
      <c r="F127" s="212" t="s">
        <v>29</v>
      </c>
      <c r="G127" s="212" t="s">
        <v>910</v>
      </c>
      <c r="H127" s="252" t="s">
        <v>911</v>
      </c>
      <c r="I127" s="212" t="s">
        <v>92</v>
      </c>
      <c r="J127" s="212">
        <v>1</v>
      </c>
      <c r="K127" s="229">
        <v>110</v>
      </c>
      <c r="L127" s="227"/>
      <c r="M127" s="227"/>
      <c r="N127" s="227"/>
      <c r="O127" s="227"/>
      <c r="P127" s="227"/>
      <c r="Q127" s="227" t="s">
        <v>1194</v>
      </c>
      <c r="R127" s="213" t="s">
        <v>912</v>
      </c>
      <c r="S127" s="212"/>
      <c r="T127" s="238"/>
    </row>
    <row r="128" ht="75" hidden="1" spans="1:20">
      <c r="A128" s="212">
        <v>122</v>
      </c>
      <c r="B128" s="212" t="s">
        <v>1697</v>
      </c>
      <c r="C128" s="212" t="s">
        <v>1455</v>
      </c>
      <c r="D128" s="212" t="s">
        <v>19</v>
      </c>
      <c r="E128" s="212" t="s">
        <v>925</v>
      </c>
      <c r="F128" s="212" t="s">
        <v>29</v>
      </c>
      <c r="G128" s="212" t="s">
        <v>206</v>
      </c>
      <c r="H128" s="213" t="s">
        <v>1239</v>
      </c>
      <c r="I128" s="212" t="s">
        <v>668</v>
      </c>
      <c r="J128" s="212">
        <v>1000</v>
      </c>
      <c r="K128" s="229">
        <v>200</v>
      </c>
      <c r="L128" s="227"/>
      <c r="M128" s="227"/>
      <c r="N128" s="227"/>
      <c r="O128" s="227"/>
      <c r="P128" s="227"/>
      <c r="Q128" s="227" t="s">
        <v>1240</v>
      </c>
      <c r="R128" s="212" t="s">
        <v>927</v>
      </c>
      <c r="S128" s="212"/>
      <c r="T128" s="212"/>
    </row>
    <row r="129" ht="75" hidden="1" spans="1:20">
      <c r="A129" s="212">
        <v>123</v>
      </c>
      <c r="B129" s="212" t="s">
        <v>1698</v>
      </c>
      <c r="C129" s="212" t="s">
        <v>1456</v>
      </c>
      <c r="D129" s="212" t="s">
        <v>19</v>
      </c>
      <c r="E129" s="212" t="s">
        <v>74</v>
      </c>
      <c r="F129" s="212" t="s">
        <v>29</v>
      </c>
      <c r="G129" s="212" t="s">
        <v>930</v>
      </c>
      <c r="H129" s="213" t="s">
        <v>931</v>
      </c>
      <c r="I129" s="212" t="s">
        <v>814</v>
      </c>
      <c r="J129" s="212">
        <v>178</v>
      </c>
      <c r="K129" s="229">
        <v>284.8</v>
      </c>
      <c r="L129" s="227"/>
      <c r="M129" s="227"/>
      <c r="N129" s="227"/>
      <c r="O129" s="227"/>
      <c r="P129" s="227"/>
      <c r="Q129" s="227" t="s">
        <v>1194</v>
      </c>
      <c r="R129" s="212" t="s">
        <v>932</v>
      </c>
      <c r="S129" s="212"/>
      <c r="T129" s="212"/>
    </row>
    <row r="130" ht="44" hidden="1" customHeight="1" spans="1:20">
      <c r="A130" s="281" t="s">
        <v>823</v>
      </c>
      <c r="B130" s="282"/>
      <c r="C130" s="282"/>
      <c r="D130" s="282"/>
      <c r="E130" s="282"/>
      <c r="F130" s="282"/>
      <c r="G130" s="282"/>
      <c r="H130" s="282"/>
      <c r="I130" s="282"/>
      <c r="J130" s="284"/>
      <c r="K130" s="283">
        <f>SUM(K131:K135)</f>
        <v>718.61</v>
      </c>
      <c r="L130" s="227"/>
      <c r="M130" s="227"/>
      <c r="N130" s="227"/>
      <c r="O130" s="227"/>
      <c r="P130" s="227"/>
      <c r="Q130" s="227"/>
      <c r="R130" s="213"/>
      <c r="S130" s="212"/>
      <c r="T130" s="208"/>
    </row>
    <row r="131" ht="154" hidden="1" customHeight="1" spans="1:20">
      <c r="A131" s="212">
        <v>124</v>
      </c>
      <c r="B131" s="212" t="s">
        <v>1699</v>
      </c>
      <c r="C131" s="212" t="s">
        <v>100</v>
      </c>
      <c r="D131" s="212" t="s">
        <v>823</v>
      </c>
      <c r="E131" s="212" t="s">
        <v>824</v>
      </c>
      <c r="F131" s="212" t="s">
        <v>29</v>
      </c>
      <c r="G131" s="212" t="s">
        <v>96</v>
      </c>
      <c r="H131" s="213" t="s">
        <v>102</v>
      </c>
      <c r="I131" s="212" t="s">
        <v>31</v>
      </c>
      <c r="J131" s="212">
        <v>12</v>
      </c>
      <c r="K131" s="226">
        <v>52.5</v>
      </c>
      <c r="L131" s="227"/>
      <c r="M131" s="227"/>
      <c r="N131" s="227"/>
      <c r="O131" s="227"/>
      <c r="P131" s="227"/>
      <c r="Q131" s="227" t="s">
        <v>1196</v>
      </c>
      <c r="R131" s="213" t="s">
        <v>103</v>
      </c>
      <c r="S131" s="212"/>
      <c r="T131" s="212"/>
    </row>
    <row r="132" ht="154" hidden="1" customHeight="1" spans="1:20">
      <c r="A132" s="212">
        <v>125</v>
      </c>
      <c r="B132" s="212" t="s">
        <v>1700</v>
      </c>
      <c r="C132" s="212" t="s">
        <v>1701</v>
      </c>
      <c r="D132" s="212" t="s">
        <v>823</v>
      </c>
      <c r="E132" s="212" t="s">
        <v>824</v>
      </c>
      <c r="F132" s="212" t="s">
        <v>29</v>
      </c>
      <c r="G132" s="212" t="s">
        <v>145</v>
      </c>
      <c r="H132" s="213" t="s">
        <v>1702</v>
      </c>
      <c r="I132" s="212" t="s">
        <v>31</v>
      </c>
      <c r="J132" s="212">
        <v>6.5</v>
      </c>
      <c r="K132" s="226">
        <v>32.11</v>
      </c>
      <c r="L132" s="227"/>
      <c r="M132" s="227"/>
      <c r="N132" s="227"/>
      <c r="O132" s="227"/>
      <c r="P132" s="227"/>
      <c r="Q132" s="227" t="s">
        <v>1196</v>
      </c>
      <c r="R132" s="213" t="s">
        <v>1703</v>
      </c>
      <c r="S132" s="212"/>
      <c r="T132" s="208"/>
    </row>
    <row r="133" ht="131.25" hidden="1" spans="1:20">
      <c r="A133" s="212">
        <v>126</v>
      </c>
      <c r="B133" s="212" t="s">
        <v>1704</v>
      </c>
      <c r="C133" s="212" t="s">
        <v>328</v>
      </c>
      <c r="D133" s="212" t="s">
        <v>823</v>
      </c>
      <c r="E133" s="212" t="s">
        <v>824</v>
      </c>
      <c r="F133" s="212" t="s">
        <v>29</v>
      </c>
      <c r="G133" s="212" t="s">
        <v>307</v>
      </c>
      <c r="H133" s="239" t="s">
        <v>330</v>
      </c>
      <c r="I133" s="212" t="s">
        <v>31</v>
      </c>
      <c r="J133" s="212">
        <v>5</v>
      </c>
      <c r="K133" s="229">
        <v>108</v>
      </c>
      <c r="L133" s="227"/>
      <c r="M133" s="227"/>
      <c r="N133" s="227"/>
      <c r="O133" s="227"/>
      <c r="P133" s="227"/>
      <c r="Q133" s="227" t="s">
        <v>1196</v>
      </c>
      <c r="R133" s="213" t="s">
        <v>331</v>
      </c>
      <c r="S133" s="212"/>
      <c r="T133" s="238"/>
    </row>
    <row r="134" ht="131.25" spans="1:20">
      <c r="A134" s="212">
        <v>127</v>
      </c>
      <c r="B134" s="212" t="s">
        <v>1705</v>
      </c>
      <c r="C134" s="212" t="s">
        <v>881</v>
      </c>
      <c r="D134" s="212" t="s">
        <v>823</v>
      </c>
      <c r="E134" s="212" t="s">
        <v>824</v>
      </c>
      <c r="F134" s="212" t="s">
        <v>29</v>
      </c>
      <c r="G134" s="212" t="s">
        <v>877</v>
      </c>
      <c r="H134" s="212" t="s">
        <v>1412</v>
      </c>
      <c r="I134" s="212" t="s">
        <v>31</v>
      </c>
      <c r="J134" s="212">
        <v>40</v>
      </c>
      <c r="K134" s="229">
        <v>451</v>
      </c>
      <c r="L134" s="227"/>
      <c r="M134" s="227"/>
      <c r="N134" s="227"/>
      <c r="O134" s="227"/>
      <c r="P134" s="227"/>
      <c r="Q134" s="227" t="s">
        <v>1196</v>
      </c>
      <c r="R134" s="213" t="s">
        <v>884</v>
      </c>
      <c r="S134" s="212"/>
      <c r="T134" s="212"/>
    </row>
    <row r="135" ht="131.25" hidden="1" spans="1:20">
      <c r="A135" s="212">
        <v>128</v>
      </c>
      <c r="B135" s="212" t="s">
        <v>1706</v>
      </c>
      <c r="C135" s="212" t="s">
        <v>914</v>
      </c>
      <c r="D135" s="212" t="s">
        <v>823</v>
      </c>
      <c r="E135" s="240" t="s">
        <v>915</v>
      </c>
      <c r="F135" s="212" t="s">
        <v>29</v>
      </c>
      <c r="G135" s="212" t="s">
        <v>206</v>
      </c>
      <c r="H135" s="213" t="s">
        <v>916</v>
      </c>
      <c r="I135" s="212" t="s">
        <v>668</v>
      </c>
      <c r="J135" s="212">
        <v>250</v>
      </c>
      <c r="K135" s="229">
        <v>75</v>
      </c>
      <c r="L135" s="227"/>
      <c r="M135" s="227"/>
      <c r="N135" s="227"/>
      <c r="O135" s="227"/>
      <c r="P135" s="227"/>
      <c r="Q135" s="227" t="s">
        <v>1238</v>
      </c>
      <c r="R135" s="213" t="s">
        <v>917</v>
      </c>
      <c r="S135" s="212"/>
      <c r="T135" s="238"/>
    </row>
    <row r="136" ht="81" hidden="1" customHeight="1" spans="1:20">
      <c r="A136" s="281" t="s">
        <v>106</v>
      </c>
      <c r="B136" s="282"/>
      <c r="C136" s="282"/>
      <c r="D136" s="282"/>
      <c r="E136" s="282"/>
      <c r="F136" s="282"/>
      <c r="G136" s="282"/>
      <c r="H136" s="282"/>
      <c r="I136" s="282"/>
      <c r="J136" s="284"/>
      <c r="K136" s="283">
        <f>SUM(K137:K141)</f>
        <v>139.36</v>
      </c>
      <c r="L136" s="227"/>
      <c r="M136" s="227"/>
      <c r="N136" s="227"/>
      <c r="O136" s="227"/>
      <c r="P136" s="227"/>
      <c r="Q136" s="227"/>
      <c r="R136" s="213"/>
      <c r="S136" s="212"/>
      <c r="T136" s="208"/>
    </row>
    <row r="137" ht="152" hidden="1" customHeight="1" spans="1:20">
      <c r="A137" s="212">
        <v>129</v>
      </c>
      <c r="B137" s="212" t="s">
        <v>1707</v>
      </c>
      <c r="C137" s="212" t="s">
        <v>105</v>
      </c>
      <c r="D137" s="212" t="s">
        <v>106</v>
      </c>
      <c r="E137" s="212" t="s">
        <v>107</v>
      </c>
      <c r="F137" s="212" t="s">
        <v>29</v>
      </c>
      <c r="G137" s="212" t="s">
        <v>108</v>
      </c>
      <c r="H137" s="213" t="s">
        <v>109</v>
      </c>
      <c r="I137" s="212" t="s">
        <v>92</v>
      </c>
      <c r="J137" s="212">
        <v>21</v>
      </c>
      <c r="K137" s="226">
        <v>38.808</v>
      </c>
      <c r="L137" s="227"/>
      <c r="M137" s="227"/>
      <c r="N137" s="227"/>
      <c r="O137" s="227"/>
      <c r="P137" s="227"/>
      <c r="Q137" s="227" t="s">
        <v>1202</v>
      </c>
      <c r="R137" s="213" t="s">
        <v>110</v>
      </c>
      <c r="S137" s="212"/>
      <c r="T137" s="212"/>
    </row>
    <row r="138" ht="112.5" hidden="1" spans="1:20">
      <c r="A138" s="212">
        <v>130</v>
      </c>
      <c r="B138" s="212" t="s">
        <v>1708</v>
      </c>
      <c r="C138" s="212" t="s">
        <v>469</v>
      </c>
      <c r="D138" s="212" t="s">
        <v>106</v>
      </c>
      <c r="E138" s="212" t="s">
        <v>107</v>
      </c>
      <c r="F138" s="212" t="s">
        <v>29</v>
      </c>
      <c r="G138" s="212" t="s">
        <v>461</v>
      </c>
      <c r="H138" s="239" t="s">
        <v>470</v>
      </c>
      <c r="I138" s="212" t="s">
        <v>92</v>
      </c>
      <c r="J138" s="212">
        <v>20</v>
      </c>
      <c r="K138" s="229">
        <v>36.96</v>
      </c>
      <c r="L138" s="227"/>
      <c r="M138" s="227"/>
      <c r="N138" s="227"/>
      <c r="O138" s="227"/>
      <c r="P138" s="227"/>
      <c r="Q138" s="227" t="s">
        <v>1202</v>
      </c>
      <c r="R138" s="213" t="s">
        <v>1291</v>
      </c>
      <c r="S138" s="212"/>
      <c r="T138" s="238"/>
    </row>
    <row r="139" ht="93.75" hidden="1" spans="1:20">
      <c r="A139" s="212">
        <v>131</v>
      </c>
      <c r="B139" s="212" t="s">
        <v>1709</v>
      </c>
      <c r="C139" s="212" t="s">
        <v>666</v>
      </c>
      <c r="D139" s="212" t="s">
        <v>106</v>
      </c>
      <c r="E139" s="212" t="s">
        <v>107</v>
      </c>
      <c r="F139" s="212" t="s">
        <v>29</v>
      </c>
      <c r="G139" s="212" t="s">
        <v>206</v>
      </c>
      <c r="H139" s="213" t="s">
        <v>667</v>
      </c>
      <c r="I139" s="212" t="s">
        <v>668</v>
      </c>
      <c r="J139" s="212">
        <v>25</v>
      </c>
      <c r="K139" s="229">
        <v>46.2</v>
      </c>
      <c r="L139" s="227"/>
      <c r="M139" s="227"/>
      <c r="N139" s="227"/>
      <c r="O139" s="227"/>
      <c r="P139" s="227"/>
      <c r="Q139" s="227" t="s">
        <v>1202</v>
      </c>
      <c r="R139" s="213" t="s">
        <v>669</v>
      </c>
      <c r="S139" s="238"/>
      <c r="T139" s="238"/>
    </row>
    <row r="140" ht="93.75" hidden="1" spans="1:20">
      <c r="A140" s="212">
        <v>132</v>
      </c>
      <c r="B140" s="212" t="s">
        <v>1710</v>
      </c>
      <c r="C140" s="212" t="s">
        <v>846</v>
      </c>
      <c r="D140" s="212" t="s">
        <v>106</v>
      </c>
      <c r="E140" s="212" t="s">
        <v>107</v>
      </c>
      <c r="F140" s="212" t="s">
        <v>29</v>
      </c>
      <c r="G140" s="212" t="s">
        <v>847</v>
      </c>
      <c r="H140" s="213" t="s">
        <v>848</v>
      </c>
      <c r="I140" s="212" t="s">
        <v>668</v>
      </c>
      <c r="J140" s="212">
        <v>4</v>
      </c>
      <c r="K140" s="229">
        <v>7.392</v>
      </c>
      <c r="L140" s="227"/>
      <c r="M140" s="227"/>
      <c r="N140" s="227"/>
      <c r="O140" s="227"/>
      <c r="P140" s="227"/>
      <c r="Q140" s="227" t="s">
        <v>1202</v>
      </c>
      <c r="R140" s="213" t="s">
        <v>849</v>
      </c>
      <c r="S140" s="238"/>
      <c r="T140" s="238"/>
    </row>
    <row r="141" ht="75" hidden="1" spans="1:20">
      <c r="A141" s="212">
        <v>133</v>
      </c>
      <c r="B141" s="212" t="s">
        <v>1711</v>
      </c>
      <c r="C141" s="212" t="s">
        <v>1454</v>
      </c>
      <c r="D141" s="212" t="s">
        <v>106</v>
      </c>
      <c r="E141" s="212" t="s">
        <v>920</v>
      </c>
      <c r="F141" s="212" t="s">
        <v>29</v>
      </c>
      <c r="G141" s="212" t="s">
        <v>206</v>
      </c>
      <c r="H141" s="213" t="s">
        <v>921</v>
      </c>
      <c r="I141" s="212" t="s">
        <v>668</v>
      </c>
      <c r="J141" s="212">
        <v>100</v>
      </c>
      <c r="K141" s="229">
        <v>10</v>
      </c>
      <c r="L141" s="227"/>
      <c r="M141" s="227"/>
      <c r="N141" s="227"/>
      <c r="O141" s="227"/>
      <c r="P141" s="227"/>
      <c r="Q141" s="227" t="s">
        <v>1202</v>
      </c>
      <c r="R141" s="212" t="s">
        <v>922</v>
      </c>
      <c r="S141" s="212"/>
      <c r="T141" s="212"/>
    </row>
    <row r="142" ht="94" hidden="1" customHeight="1" spans="1:20">
      <c r="A142" s="281" t="s">
        <v>35</v>
      </c>
      <c r="B142" s="282" t="s">
        <v>35</v>
      </c>
      <c r="C142" s="282"/>
      <c r="D142" s="282"/>
      <c r="E142" s="282"/>
      <c r="F142" s="282"/>
      <c r="G142" s="282"/>
      <c r="H142" s="282"/>
      <c r="I142" s="282"/>
      <c r="J142" s="284"/>
      <c r="K142" s="283">
        <f>SUM(K143:K297)</f>
        <v>21245.921686</v>
      </c>
      <c r="L142" s="227"/>
      <c r="M142" s="227"/>
      <c r="N142" s="227"/>
      <c r="O142" s="227"/>
      <c r="P142" s="227"/>
      <c r="Q142" s="227"/>
      <c r="R142" s="213"/>
      <c r="S142" s="212"/>
      <c r="T142" s="212"/>
    </row>
    <row r="143" ht="131.25" hidden="1" spans="1:20">
      <c r="A143" s="212">
        <v>134</v>
      </c>
      <c r="B143" s="212" t="s">
        <v>1712</v>
      </c>
      <c r="C143" s="212" t="s">
        <v>34</v>
      </c>
      <c r="D143" s="212" t="s">
        <v>35</v>
      </c>
      <c r="E143" s="212" t="s">
        <v>36</v>
      </c>
      <c r="F143" s="212" t="s">
        <v>21</v>
      </c>
      <c r="G143" s="212" t="s">
        <v>37</v>
      </c>
      <c r="H143" s="213" t="s">
        <v>38</v>
      </c>
      <c r="I143" s="212" t="s">
        <v>31</v>
      </c>
      <c r="J143" s="212">
        <v>5.2</v>
      </c>
      <c r="K143" s="226">
        <v>327.6</v>
      </c>
      <c r="L143" s="227"/>
      <c r="M143" s="227"/>
      <c r="N143" s="227"/>
      <c r="O143" s="227"/>
      <c r="P143" s="227"/>
      <c r="Q143" s="227" t="s">
        <v>1197</v>
      </c>
      <c r="R143" s="213" t="s">
        <v>39</v>
      </c>
      <c r="S143" s="212"/>
      <c r="T143" s="212"/>
    </row>
    <row r="144" ht="148" hidden="1" customHeight="1" spans="1:20">
      <c r="A144" s="212">
        <v>135</v>
      </c>
      <c r="B144" s="212" t="s">
        <v>1713</v>
      </c>
      <c r="C144" s="212" t="s">
        <v>45</v>
      </c>
      <c r="D144" s="212" t="s">
        <v>35</v>
      </c>
      <c r="E144" s="212" t="s">
        <v>36</v>
      </c>
      <c r="F144" s="212" t="s">
        <v>21</v>
      </c>
      <c r="G144" s="212" t="s">
        <v>46</v>
      </c>
      <c r="H144" s="213" t="s">
        <v>1714</v>
      </c>
      <c r="I144" s="212" t="s">
        <v>31</v>
      </c>
      <c r="J144" s="212">
        <v>9.8</v>
      </c>
      <c r="K144" s="226">
        <v>618</v>
      </c>
      <c r="L144" s="227"/>
      <c r="M144" s="227"/>
      <c r="N144" s="227"/>
      <c r="O144" s="227"/>
      <c r="P144" s="227"/>
      <c r="Q144" s="227" t="s">
        <v>1197</v>
      </c>
      <c r="R144" s="213" t="s">
        <v>48</v>
      </c>
      <c r="S144" s="212"/>
      <c r="T144" s="212"/>
    </row>
    <row r="145" ht="205" hidden="1" customHeight="1" spans="1:20">
      <c r="A145" s="212">
        <v>136</v>
      </c>
      <c r="B145" s="212" t="s">
        <v>1715</v>
      </c>
      <c r="C145" s="212" t="s">
        <v>78</v>
      </c>
      <c r="D145" s="212" t="s">
        <v>35</v>
      </c>
      <c r="E145" s="212" t="s">
        <v>36</v>
      </c>
      <c r="F145" s="212" t="s">
        <v>21</v>
      </c>
      <c r="G145" s="212" t="s">
        <v>79</v>
      </c>
      <c r="H145" s="213" t="s">
        <v>80</v>
      </c>
      <c r="I145" s="212" t="s">
        <v>31</v>
      </c>
      <c r="J145" s="212">
        <v>8.2</v>
      </c>
      <c r="K145" s="226">
        <v>314.93</v>
      </c>
      <c r="L145" s="227"/>
      <c r="M145" s="227"/>
      <c r="N145" s="227"/>
      <c r="O145" s="227"/>
      <c r="P145" s="227"/>
      <c r="Q145" s="227" t="s">
        <v>1200</v>
      </c>
      <c r="R145" s="213" t="s">
        <v>81</v>
      </c>
      <c r="S145" s="212"/>
      <c r="T145" s="212"/>
    </row>
    <row r="146" ht="151" hidden="1" customHeight="1" spans="1:20">
      <c r="A146" s="212">
        <v>137</v>
      </c>
      <c r="B146" s="212" t="s">
        <v>1716</v>
      </c>
      <c r="C146" s="212" t="s">
        <v>1245</v>
      </c>
      <c r="D146" s="212" t="s">
        <v>35</v>
      </c>
      <c r="E146" s="212" t="s">
        <v>36</v>
      </c>
      <c r="F146" s="212" t="s">
        <v>21</v>
      </c>
      <c r="G146" s="212" t="s">
        <v>96</v>
      </c>
      <c r="H146" s="213" t="s">
        <v>1717</v>
      </c>
      <c r="I146" s="212" t="s">
        <v>31</v>
      </c>
      <c r="J146" s="212">
        <v>6</v>
      </c>
      <c r="K146" s="226">
        <v>260</v>
      </c>
      <c r="L146" s="227"/>
      <c r="M146" s="227"/>
      <c r="N146" s="227"/>
      <c r="O146" s="227"/>
      <c r="P146" s="227"/>
      <c r="Q146" s="227" t="s">
        <v>1200</v>
      </c>
      <c r="R146" s="213" t="s">
        <v>98</v>
      </c>
      <c r="S146" s="212"/>
      <c r="T146" s="212"/>
    </row>
    <row r="147" ht="112.5" hidden="1" spans="1:20">
      <c r="A147" s="212">
        <v>138</v>
      </c>
      <c r="B147" s="212" t="s">
        <v>1718</v>
      </c>
      <c r="C147" s="212" t="s">
        <v>1719</v>
      </c>
      <c r="D147" s="212" t="s">
        <v>35</v>
      </c>
      <c r="E147" s="212" t="s">
        <v>113</v>
      </c>
      <c r="F147" s="212" t="s">
        <v>29</v>
      </c>
      <c r="G147" s="212" t="s">
        <v>63</v>
      </c>
      <c r="H147" s="213" t="s">
        <v>1720</v>
      </c>
      <c r="I147" s="212" t="s">
        <v>116</v>
      </c>
      <c r="J147" s="212">
        <v>1</v>
      </c>
      <c r="K147" s="226">
        <v>60</v>
      </c>
      <c r="L147" s="227"/>
      <c r="M147" s="227"/>
      <c r="N147" s="227"/>
      <c r="O147" s="227"/>
      <c r="P147" s="227"/>
      <c r="Q147" s="227" t="s">
        <v>1200</v>
      </c>
      <c r="R147" s="213" t="s">
        <v>117</v>
      </c>
      <c r="S147" s="212"/>
      <c r="T147" s="212"/>
    </row>
    <row r="148" ht="131.25" hidden="1" spans="1:20">
      <c r="A148" s="212">
        <v>139</v>
      </c>
      <c r="B148" s="212" t="s">
        <v>1721</v>
      </c>
      <c r="C148" s="212" t="s">
        <v>119</v>
      </c>
      <c r="D148" s="212" t="s">
        <v>35</v>
      </c>
      <c r="E148" s="212" t="s">
        <v>120</v>
      </c>
      <c r="F148" s="212" t="s">
        <v>29</v>
      </c>
      <c r="G148" s="212" t="s">
        <v>121</v>
      </c>
      <c r="H148" s="213" t="s">
        <v>1722</v>
      </c>
      <c r="I148" s="212" t="s">
        <v>123</v>
      </c>
      <c r="J148" s="212">
        <v>600</v>
      </c>
      <c r="K148" s="226">
        <v>153</v>
      </c>
      <c r="L148" s="227"/>
      <c r="M148" s="227"/>
      <c r="N148" s="227"/>
      <c r="O148" s="227"/>
      <c r="P148" s="227"/>
      <c r="Q148" s="227" t="s">
        <v>1200</v>
      </c>
      <c r="R148" s="213" t="s">
        <v>124</v>
      </c>
      <c r="S148" s="212"/>
      <c r="T148" s="212"/>
    </row>
    <row r="149" ht="187.5" hidden="1" spans="1:20">
      <c r="A149" s="212">
        <v>140</v>
      </c>
      <c r="B149" s="212" t="s">
        <v>1723</v>
      </c>
      <c r="C149" s="212" t="s">
        <v>126</v>
      </c>
      <c r="D149" s="212" t="s">
        <v>35</v>
      </c>
      <c r="E149" s="212" t="s">
        <v>113</v>
      </c>
      <c r="F149" s="212" t="s">
        <v>29</v>
      </c>
      <c r="G149" s="212" t="s">
        <v>127</v>
      </c>
      <c r="H149" s="213" t="s">
        <v>128</v>
      </c>
      <c r="I149" s="212" t="s">
        <v>92</v>
      </c>
      <c r="J149" s="212">
        <v>241</v>
      </c>
      <c r="K149" s="226">
        <v>27.8</v>
      </c>
      <c r="L149" s="227"/>
      <c r="M149" s="227"/>
      <c r="N149" s="227"/>
      <c r="O149" s="227"/>
      <c r="P149" s="227"/>
      <c r="Q149" s="227" t="s">
        <v>1200</v>
      </c>
      <c r="R149" s="213" t="s">
        <v>129</v>
      </c>
      <c r="S149" s="212"/>
      <c r="T149" s="212"/>
    </row>
    <row r="150" ht="243.75" hidden="1" spans="1:20">
      <c r="A150" s="212">
        <v>141</v>
      </c>
      <c r="B150" s="212" t="s">
        <v>1724</v>
      </c>
      <c r="C150" s="212" t="s">
        <v>136</v>
      </c>
      <c r="D150" s="212" t="s">
        <v>35</v>
      </c>
      <c r="E150" s="212" t="s">
        <v>36</v>
      </c>
      <c r="F150" s="212" t="s">
        <v>29</v>
      </c>
      <c r="G150" s="212" t="s">
        <v>56</v>
      </c>
      <c r="H150" s="213" t="s">
        <v>137</v>
      </c>
      <c r="I150" s="212" t="s">
        <v>31</v>
      </c>
      <c r="J150" s="212">
        <v>1.4</v>
      </c>
      <c r="K150" s="226">
        <v>89.04</v>
      </c>
      <c r="L150" s="227"/>
      <c r="M150" s="227"/>
      <c r="N150" s="227"/>
      <c r="O150" s="227"/>
      <c r="P150" s="227"/>
      <c r="Q150" s="227" t="s">
        <v>1197</v>
      </c>
      <c r="R150" s="213" t="s">
        <v>138</v>
      </c>
      <c r="S150" s="212"/>
      <c r="T150" s="212"/>
    </row>
    <row r="151" ht="243.75" hidden="1" spans="1:20">
      <c r="A151" s="212">
        <v>142</v>
      </c>
      <c r="B151" s="212" t="s">
        <v>1725</v>
      </c>
      <c r="C151" s="212" t="s">
        <v>140</v>
      </c>
      <c r="D151" s="212" t="s">
        <v>35</v>
      </c>
      <c r="E151" s="212" t="s">
        <v>36</v>
      </c>
      <c r="F151" s="212" t="s">
        <v>29</v>
      </c>
      <c r="G151" s="212" t="s">
        <v>79</v>
      </c>
      <c r="H151" s="213" t="s">
        <v>1726</v>
      </c>
      <c r="I151" s="212" t="s">
        <v>31</v>
      </c>
      <c r="J151" s="212">
        <v>2.8</v>
      </c>
      <c r="K151" s="226">
        <v>175.32</v>
      </c>
      <c r="L151" s="227"/>
      <c r="M151" s="227"/>
      <c r="N151" s="227"/>
      <c r="O151" s="227"/>
      <c r="P151" s="227"/>
      <c r="Q151" s="227" t="s">
        <v>1197</v>
      </c>
      <c r="R151" s="213" t="s">
        <v>142</v>
      </c>
      <c r="S151" s="212"/>
      <c r="T151" s="212"/>
    </row>
    <row r="152" ht="243.75" hidden="1" spans="1:20">
      <c r="A152" s="212">
        <v>143</v>
      </c>
      <c r="B152" s="212" t="s">
        <v>1727</v>
      </c>
      <c r="C152" s="212" t="s">
        <v>1728</v>
      </c>
      <c r="D152" s="212" t="s">
        <v>35</v>
      </c>
      <c r="E152" s="212" t="s">
        <v>36</v>
      </c>
      <c r="F152" s="212" t="s">
        <v>29</v>
      </c>
      <c r="G152" s="212" t="s">
        <v>145</v>
      </c>
      <c r="H152" s="213" t="s">
        <v>1729</v>
      </c>
      <c r="I152" s="212" t="s">
        <v>31</v>
      </c>
      <c r="J152" s="212">
        <v>7</v>
      </c>
      <c r="K152" s="226">
        <v>404.25</v>
      </c>
      <c r="L152" s="227"/>
      <c r="M152" s="227"/>
      <c r="N152" s="227"/>
      <c r="O152" s="227"/>
      <c r="P152" s="227"/>
      <c r="Q152" s="227" t="s">
        <v>1197</v>
      </c>
      <c r="R152" s="213" t="s">
        <v>1730</v>
      </c>
      <c r="S152" s="212"/>
      <c r="T152" s="212"/>
    </row>
    <row r="153" ht="243.75" hidden="1" spans="1:20">
      <c r="A153" s="212">
        <v>144</v>
      </c>
      <c r="B153" s="212" t="s">
        <v>1731</v>
      </c>
      <c r="C153" s="212" t="s">
        <v>149</v>
      </c>
      <c r="D153" s="212" t="s">
        <v>35</v>
      </c>
      <c r="E153" s="212" t="s">
        <v>36</v>
      </c>
      <c r="F153" s="212" t="s">
        <v>29</v>
      </c>
      <c r="G153" s="212" t="s">
        <v>84</v>
      </c>
      <c r="H153" s="213" t="s">
        <v>150</v>
      </c>
      <c r="I153" s="212" t="s">
        <v>31</v>
      </c>
      <c r="J153" s="212">
        <v>1.4</v>
      </c>
      <c r="K153" s="226">
        <v>88.2</v>
      </c>
      <c r="L153" s="227"/>
      <c r="M153" s="227"/>
      <c r="N153" s="227"/>
      <c r="O153" s="227"/>
      <c r="P153" s="227"/>
      <c r="Q153" s="227" t="s">
        <v>1197</v>
      </c>
      <c r="R153" s="213" t="s">
        <v>151</v>
      </c>
      <c r="S153" s="212"/>
      <c r="T153" s="212"/>
    </row>
    <row r="154" ht="168.75" hidden="1" spans="1:20">
      <c r="A154" s="212">
        <v>145</v>
      </c>
      <c r="B154" s="212" t="s">
        <v>1732</v>
      </c>
      <c r="C154" s="212" t="s">
        <v>175</v>
      </c>
      <c r="D154" s="212" t="s">
        <v>35</v>
      </c>
      <c r="E154" s="212" t="s">
        <v>176</v>
      </c>
      <c r="F154" s="212" t="s">
        <v>29</v>
      </c>
      <c r="G154" s="212" t="s">
        <v>46</v>
      </c>
      <c r="H154" s="213" t="s">
        <v>1733</v>
      </c>
      <c r="I154" s="212" t="s">
        <v>31</v>
      </c>
      <c r="J154" s="212">
        <v>1.2</v>
      </c>
      <c r="K154" s="226">
        <v>126</v>
      </c>
      <c r="L154" s="227"/>
      <c r="M154" s="227"/>
      <c r="N154" s="227"/>
      <c r="O154" s="227"/>
      <c r="P154" s="227"/>
      <c r="Q154" s="227" t="s">
        <v>1200</v>
      </c>
      <c r="R154" s="213" t="s">
        <v>178</v>
      </c>
      <c r="S154" s="212"/>
      <c r="T154" s="212"/>
    </row>
    <row r="155" ht="168.75" hidden="1" spans="1:20">
      <c r="A155" s="212">
        <v>146</v>
      </c>
      <c r="B155" s="212" t="s">
        <v>1734</v>
      </c>
      <c r="C155" s="212" t="s">
        <v>180</v>
      </c>
      <c r="D155" s="212" t="s">
        <v>35</v>
      </c>
      <c r="E155" s="212" t="s">
        <v>176</v>
      </c>
      <c r="F155" s="212" t="s">
        <v>29</v>
      </c>
      <c r="G155" s="212" t="s">
        <v>56</v>
      </c>
      <c r="H155" s="213" t="s">
        <v>1735</v>
      </c>
      <c r="I155" s="212" t="s">
        <v>31</v>
      </c>
      <c r="J155" s="212">
        <v>3.5</v>
      </c>
      <c r="K155" s="226">
        <v>210</v>
      </c>
      <c r="L155" s="227"/>
      <c r="M155" s="227"/>
      <c r="N155" s="227"/>
      <c r="O155" s="227"/>
      <c r="P155" s="227"/>
      <c r="Q155" s="227" t="s">
        <v>1200</v>
      </c>
      <c r="R155" s="213" t="s">
        <v>182</v>
      </c>
      <c r="S155" s="212"/>
      <c r="T155" s="212"/>
    </row>
    <row r="156" ht="206.25" hidden="1" spans="1:20">
      <c r="A156" s="212">
        <v>147</v>
      </c>
      <c r="B156" s="212" t="s">
        <v>1736</v>
      </c>
      <c r="C156" s="212" t="s">
        <v>184</v>
      </c>
      <c r="D156" s="212" t="s">
        <v>35</v>
      </c>
      <c r="E156" s="212" t="s">
        <v>176</v>
      </c>
      <c r="F156" s="212" t="s">
        <v>29</v>
      </c>
      <c r="G156" s="212" t="s">
        <v>79</v>
      </c>
      <c r="H156" s="213" t="s">
        <v>185</v>
      </c>
      <c r="I156" s="212" t="s">
        <v>31</v>
      </c>
      <c r="J156" s="212">
        <v>6.85</v>
      </c>
      <c r="K156" s="226">
        <v>359.63</v>
      </c>
      <c r="L156" s="227"/>
      <c r="M156" s="227"/>
      <c r="N156" s="227"/>
      <c r="O156" s="227"/>
      <c r="P156" s="227"/>
      <c r="Q156" s="227" t="s">
        <v>1200</v>
      </c>
      <c r="R156" s="213" t="s">
        <v>186</v>
      </c>
      <c r="S156" s="212"/>
      <c r="T156" s="212"/>
    </row>
    <row r="157" ht="225" hidden="1" spans="1:20">
      <c r="A157" s="212">
        <v>148</v>
      </c>
      <c r="B157" s="212" t="s">
        <v>1737</v>
      </c>
      <c r="C157" s="212" t="s">
        <v>196</v>
      </c>
      <c r="D157" s="212" t="s">
        <v>35</v>
      </c>
      <c r="E157" s="212" t="s">
        <v>36</v>
      </c>
      <c r="F157" s="212" t="s">
        <v>29</v>
      </c>
      <c r="G157" s="212" t="s">
        <v>79</v>
      </c>
      <c r="H157" s="213" t="s">
        <v>197</v>
      </c>
      <c r="I157" s="212" t="s">
        <v>198</v>
      </c>
      <c r="J157" s="212">
        <v>450</v>
      </c>
      <c r="K157" s="226">
        <v>84</v>
      </c>
      <c r="L157" s="227"/>
      <c r="M157" s="227"/>
      <c r="N157" s="227"/>
      <c r="O157" s="227"/>
      <c r="P157" s="227"/>
      <c r="Q157" s="227" t="s">
        <v>1197</v>
      </c>
      <c r="R157" s="213" t="s">
        <v>199</v>
      </c>
      <c r="S157" s="212"/>
      <c r="T157" s="238"/>
    </row>
    <row r="158" ht="112.5" hidden="1" spans="1:20">
      <c r="A158" s="212">
        <v>149</v>
      </c>
      <c r="B158" s="212" t="s">
        <v>1738</v>
      </c>
      <c r="C158" s="212" t="s">
        <v>210</v>
      </c>
      <c r="D158" s="212" t="s">
        <v>35</v>
      </c>
      <c r="E158" s="212" t="s">
        <v>113</v>
      </c>
      <c r="F158" s="212" t="s">
        <v>29</v>
      </c>
      <c r="G158" s="212" t="s">
        <v>46</v>
      </c>
      <c r="H158" s="213" t="s">
        <v>1739</v>
      </c>
      <c r="I158" s="228" t="s">
        <v>92</v>
      </c>
      <c r="J158" s="228">
        <v>20</v>
      </c>
      <c r="K158" s="229">
        <v>10</v>
      </c>
      <c r="L158" s="230"/>
      <c r="M158" s="230"/>
      <c r="N158" s="230"/>
      <c r="O158" s="230"/>
      <c r="P158" s="230"/>
      <c r="Q158" s="227" t="s">
        <v>1200</v>
      </c>
      <c r="R158" s="213" t="s">
        <v>212</v>
      </c>
      <c r="S158" s="238"/>
      <c r="T158" s="238"/>
    </row>
    <row r="159" ht="112.5" hidden="1" spans="1:20">
      <c r="A159" s="212">
        <v>150</v>
      </c>
      <c r="B159" s="212" t="s">
        <v>1740</v>
      </c>
      <c r="C159" s="212" t="s">
        <v>214</v>
      </c>
      <c r="D159" s="212" t="s">
        <v>35</v>
      </c>
      <c r="E159" s="212" t="s">
        <v>120</v>
      </c>
      <c r="F159" s="212" t="s">
        <v>29</v>
      </c>
      <c r="G159" s="212" t="s">
        <v>215</v>
      </c>
      <c r="H159" s="213" t="s">
        <v>1741</v>
      </c>
      <c r="I159" s="212" t="s">
        <v>123</v>
      </c>
      <c r="J159" s="212">
        <v>241</v>
      </c>
      <c r="K159" s="226">
        <v>44.585</v>
      </c>
      <c r="L159" s="227"/>
      <c r="M159" s="227"/>
      <c r="N159" s="227"/>
      <c r="O159" s="227"/>
      <c r="P159" s="227"/>
      <c r="Q159" s="227" t="s">
        <v>1200</v>
      </c>
      <c r="R159" s="213" t="s">
        <v>217</v>
      </c>
      <c r="S159" s="212"/>
      <c r="T159" s="212"/>
    </row>
    <row r="160" ht="75" hidden="1" spans="1:20">
      <c r="A160" s="212">
        <v>151</v>
      </c>
      <c r="B160" s="212" t="s">
        <v>1742</v>
      </c>
      <c r="C160" s="212" t="s">
        <v>219</v>
      </c>
      <c r="D160" s="212" t="s">
        <v>35</v>
      </c>
      <c r="E160" s="212" t="s">
        <v>120</v>
      </c>
      <c r="F160" s="212" t="s">
        <v>29</v>
      </c>
      <c r="G160" s="212" t="s">
        <v>63</v>
      </c>
      <c r="H160" s="213" t="s">
        <v>220</v>
      </c>
      <c r="I160" s="212" t="s">
        <v>123</v>
      </c>
      <c r="J160" s="212">
        <v>110</v>
      </c>
      <c r="K160" s="226">
        <v>20.35</v>
      </c>
      <c r="L160" s="227"/>
      <c r="M160" s="227"/>
      <c r="N160" s="227"/>
      <c r="O160" s="227"/>
      <c r="P160" s="227"/>
      <c r="Q160" s="227" t="s">
        <v>1200</v>
      </c>
      <c r="R160" s="213" t="s">
        <v>221</v>
      </c>
      <c r="S160" s="212"/>
      <c r="T160" s="212"/>
    </row>
    <row r="161" ht="131.25" hidden="1" spans="1:20">
      <c r="A161" s="212">
        <v>152</v>
      </c>
      <c r="B161" s="212" t="s">
        <v>1743</v>
      </c>
      <c r="C161" s="212" t="s">
        <v>227</v>
      </c>
      <c r="D161" s="212" t="s">
        <v>35</v>
      </c>
      <c r="E161" s="212" t="s">
        <v>36</v>
      </c>
      <c r="F161" s="212" t="s">
        <v>29</v>
      </c>
      <c r="G161" s="212" t="s">
        <v>154</v>
      </c>
      <c r="H161" s="213" t="s">
        <v>1744</v>
      </c>
      <c r="I161" s="228" t="s">
        <v>31</v>
      </c>
      <c r="J161" s="228">
        <v>1.3</v>
      </c>
      <c r="K161" s="229">
        <v>54.6</v>
      </c>
      <c r="L161" s="230"/>
      <c r="M161" s="230"/>
      <c r="N161" s="230"/>
      <c r="O161" s="230"/>
      <c r="P161" s="230"/>
      <c r="Q161" s="227" t="s">
        <v>1197</v>
      </c>
      <c r="R161" s="213" t="s">
        <v>230</v>
      </c>
      <c r="S161" s="238"/>
      <c r="T161" s="238"/>
    </row>
    <row r="162" ht="112.5" hidden="1" spans="1:20">
      <c r="A162" s="212">
        <v>153</v>
      </c>
      <c r="B162" s="212" t="s">
        <v>1745</v>
      </c>
      <c r="C162" s="212" t="s">
        <v>232</v>
      </c>
      <c r="D162" s="212" t="s">
        <v>35</v>
      </c>
      <c r="E162" s="212" t="s">
        <v>113</v>
      </c>
      <c r="F162" s="212" t="s">
        <v>29</v>
      </c>
      <c r="G162" s="212" t="s">
        <v>96</v>
      </c>
      <c r="H162" s="213" t="s">
        <v>1746</v>
      </c>
      <c r="I162" s="228" t="s">
        <v>116</v>
      </c>
      <c r="J162" s="228">
        <v>1</v>
      </c>
      <c r="K162" s="229">
        <v>32</v>
      </c>
      <c r="L162" s="230"/>
      <c r="M162" s="230"/>
      <c r="N162" s="230"/>
      <c r="O162" s="230"/>
      <c r="P162" s="230"/>
      <c r="Q162" s="227" t="s">
        <v>1200</v>
      </c>
      <c r="R162" s="213" t="s">
        <v>234</v>
      </c>
      <c r="S162" s="212"/>
      <c r="T162" s="238"/>
    </row>
    <row r="163" ht="243.75" hidden="1" spans="1:20">
      <c r="A163" s="212">
        <v>154</v>
      </c>
      <c r="B163" s="212" t="s">
        <v>1747</v>
      </c>
      <c r="C163" s="212" t="s">
        <v>236</v>
      </c>
      <c r="D163" s="212" t="s">
        <v>35</v>
      </c>
      <c r="E163" s="212" t="s">
        <v>36</v>
      </c>
      <c r="F163" s="212" t="s">
        <v>29</v>
      </c>
      <c r="G163" s="212" t="s">
        <v>237</v>
      </c>
      <c r="H163" s="213" t="s">
        <v>238</v>
      </c>
      <c r="I163" s="212" t="s">
        <v>31</v>
      </c>
      <c r="J163" s="212">
        <v>0.5</v>
      </c>
      <c r="K163" s="226">
        <v>31.5</v>
      </c>
      <c r="L163" s="227"/>
      <c r="M163" s="227"/>
      <c r="N163" s="227"/>
      <c r="O163" s="227"/>
      <c r="P163" s="227"/>
      <c r="Q163" s="227" t="s">
        <v>1197</v>
      </c>
      <c r="R163" s="213" t="s">
        <v>239</v>
      </c>
      <c r="S163" s="212"/>
      <c r="T163" s="212"/>
    </row>
    <row r="164" ht="168.75" hidden="1" spans="1:20">
      <c r="A164" s="212">
        <v>155</v>
      </c>
      <c r="B164" s="212" t="s">
        <v>1748</v>
      </c>
      <c r="C164" s="212" t="s">
        <v>245</v>
      </c>
      <c r="D164" s="212" t="s">
        <v>35</v>
      </c>
      <c r="E164" s="212" t="s">
        <v>176</v>
      </c>
      <c r="F164" s="212" t="s">
        <v>29</v>
      </c>
      <c r="G164" s="212" t="s">
        <v>237</v>
      </c>
      <c r="H164" s="213" t="s">
        <v>246</v>
      </c>
      <c r="I164" s="212" t="s">
        <v>31</v>
      </c>
      <c r="J164" s="212">
        <v>1</v>
      </c>
      <c r="K164" s="226">
        <v>52.5</v>
      </c>
      <c r="L164" s="227"/>
      <c r="M164" s="227"/>
      <c r="N164" s="227"/>
      <c r="O164" s="227"/>
      <c r="P164" s="227"/>
      <c r="Q164" s="227" t="s">
        <v>1200</v>
      </c>
      <c r="R164" s="213" t="s">
        <v>247</v>
      </c>
      <c r="S164" s="212"/>
      <c r="T164" s="212"/>
    </row>
    <row r="165" ht="131.25" hidden="1" spans="1:20">
      <c r="A165" s="212">
        <v>156</v>
      </c>
      <c r="B165" s="212" t="s">
        <v>1749</v>
      </c>
      <c r="C165" s="212" t="s">
        <v>1750</v>
      </c>
      <c r="D165" s="212" t="s">
        <v>35</v>
      </c>
      <c r="E165" s="212" t="s">
        <v>255</v>
      </c>
      <c r="F165" s="212" t="s">
        <v>21</v>
      </c>
      <c r="G165" s="212" t="s">
        <v>237</v>
      </c>
      <c r="H165" s="213" t="s">
        <v>1751</v>
      </c>
      <c r="I165" s="212" t="s">
        <v>31</v>
      </c>
      <c r="J165" s="212">
        <v>4</v>
      </c>
      <c r="K165" s="226">
        <v>77.2</v>
      </c>
      <c r="L165" s="227"/>
      <c r="M165" s="227"/>
      <c r="N165" s="227"/>
      <c r="O165" s="227"/>
      <c r="P165" s="227"/>
      <c r="Q165" s="227" t="s">
        <v>1197</v>
      </c>
      <c r="R165" s="213" t="s">
        <v>257</v>
      </c>
      <c r="S165" s="212"/>
      <c r="T165" s="212"/>
    </row>
    <row r="166" ht="187.5" hidden="1" spans="1:20">
      <c r="A166" s="212">
        <v>157</v>
      </c>
      <c r="B166" s="212" t="s">
        <v>1752</v>
      </c>
      <c r="C166" s="212" t="s">
        <v>259</v>
      </c>
      <c r="D166" s="212" t="s">
        <v>35</v>
      </c>
      <c r="E166" s="212" t="s">
        <v>120</v>
      </c>
      <c r="F166" s="212" t="s">
        <v>29</v>
      </c>
      <c r="G166" s="212" t="s">
        <v>237</v>
      </c>
      <c r="H166" s="213" t="s">
        <v>260</v>
      </c>
      <c r="I166" s="212" t="s">
        <v>123</v>
      </c>
      <c r="J166" s="212">
        <v>250</v>
      </c>
      <c r="K166" s="226">
        <v>46.25</v>
      </c>
      <c r="L166" s="227"/>
      <c r="M166" s="227"/>
      <c r="N166" s="227"/>
      <c r="O166" s="227"/>
      <c r="P166" s="227"/>
      <c r="Q166" s="227" t="s">
        <v>1200</v>
      </c>
      <c r="R166" s="213" t="s">
        <v>261</v>
      </c>
      <c r="S166" s="212"/>
      <c r="T166" s="212"/>
    </row>
    <row r="167" ht="93.75" hidden="1" spans="1:20">
      <c r="A167" s="212">
        <v>158</v>
      </c>
      <c r="B167" s="212" t="s">
        <v>1753</v>
      </c>
      <c r="C167" s="212" t="s">
        <v>267</v>
      </c>
      <c r="D167" s="212" t="s">
        <v>35</v>
      </c>
      <c r="E167" s="212" t="s">
        <v>176</v>
      </c>
      <c r="F167" s="212" t="s">
        <v>29</v>
      </c>
      <c r="G167" s="212" t="s">
        <v>237</v>
      </c>
      <c r="H167" s="213" t="s">
        <v>268</v>
      </c>
      <c r="I167" s="228" t="s">
        <v>116</v>
      </c>
      <c r="J167" s="212">
        <v>1</v>
      </c>
      <c r="K167" s="226">
        <v>30</v>
      </c>
      <c r="L167" s="227"/>
      <c r="M167" s="227"/>
      <c r="N167" s="227"/>
      <c r="O167" s="227"/>
      <c r="P167" s="227"/>
      <c r="Q167" s="227" t="s">
        <v>1200</v>
      </c>
      <c r="R167" s="213" t="s">
        <v>269</v>
      </c>
      <c r="S167" s="212"/>
      <c r="T167" s="212"/>
    </row>
    <row r="168" ht="93.75" hidden="1" spans="1:20">
      <c r="A168" s="212">
        <v>159</v>
      </c>
      <c r="B168" s="212" t="s">
        <v>1754</v>
      </c>
      <c r="C168" s="212" t="s">
        <v>1755</v>
      </c>
      <c r="D168" s="212" t="s">
        <v>35</v>
      </c>
      <c r="E168" s="212" t="s">
        <v>255</v>
      </c>
      <c r="F168" s="212" t="s">
        <v>21</v>
      </c>
      <c r="G168" s="212" t="s">
        <v>944</v>
      </c>
      <c r="H168" s="213" t="s">
        <v>1756</v>
      </c>
      <c r="I168" s="212" t="s">
        <v>31</v>
      </c>
      <c r="J168" s="212">
        <v>6</v>
      </c>
      <c r="K168" s="226">
        <v>94.5</v>
      </c>
      <c r="L168" s="212"/>
      <c r="M168" s="212"/>
      <c r="N168" s="212"/>
      <c r="O168" s="212"/>
      <c r="P168" s="212"/>
      <c r="Q168" s="212" t="s">
        <v>1197</v>
      </c>
      <c r="R168" s="213" t="s">
        <v>946</v>
      </c>
      <c r="S168" s="212"/>
      <c r="T168" s="212"/>
    </row>
    <row r="169" ht="131.25" hidden="1" spans="1:20">
      <c r="A169" s="212">
        <v>160</v>
      </c>
      <c r="B169" s="212" t="s">
        <v>1757</v>
      </c>
      <c r="C169" s="212" t="s">
        <v>1758</v>
      </c>
      <c r="D169" s="212" t="s">
        <v>35</v>
      </c>
      <c r="E169" s="212" t="s">
        <v>255</v>
      </c>
      <c r="F169" s="212" t="s">
        <v>21</v>
      </c>
      <c r="G169" s="212" t="s">
        <v>79</v>
      </c>
      <c r="H169" s="213" t="s">
        <v>1759</v>
      </c>
      <c r="I169" s="212" t="s">
        <v>31</v>
      </c>
      <c r="J169" s="212">
        <v>3</v>
      </c>
      <c r="K169" s="226">
        <v>48</v>
      </c>
      <c r="L169" s="212"/>
      <c r="M169" s="212"/>
      <c r="N169" s="212"/>
      <c r="O169" s="212"/>
      <c r="P169" s="212"/>
      <c r="Q169" s="212" t="s">
        <v>1197</v>
      </c>
      <c r="R169" s="213" t="s">
        <v>949</v>
      </c>
      <c r="S169" s="212"/>
      <c r="T169" s="212"/>
    </row>
    <row r="170" ht="243.75" hidden="1" spans="1:20">
      <c r="A170" s="212">
        <v>161</v>
      </c>
      <c r="B170" s="212" t="s">
        <v>1760</v>
      </c>
      <c r="C170" s="212" t="s">
        <v>950</v>
      </c>
      <c r="D170" s="212" t="s">
        <v>35</v>
      </c>
      <c r="E170" s="212" t="s">
        <v>36</v>
      </c>
      <c r="F170" s="212" t="s">
        <v>29</v>
      </c>
      <c r="G170" s="212" t="s">
        <v>22</v>
      </c>
      <c r="H170" s="213" t="s">
        <v>951</v>
      </c>
      <c r="I170" s="212" t="s">
        <v>31</v>
      </c>
      <c r="J170" s="212">
        <v>2.9</v>
      </c>
      <c r="K170" s="226">
        <v>182.7</v>
      </c>
      <c r="L170" s="212"/>
      <c r="M170" s="212"/>
      <c r="N170" s="212"/>
      <c r="O170" s="212"/>
      <c r="P170" s="212"/>
      <c r="Q170" s="212" t="s">
        <v>1197</v>
      </c>
      <c r="R170" s="213" t="s">
        <v>952</v>
      </c>
      <c r="S170" s="212"/>
      <c r="T170" s="212"/>
    </row>
    <row r="171" ht="243.75" hidden="1" spans="1:20">
      <c r="A171" s="212">
        <v>162</v>
      </c>
      <c r="B171" s="212" t="s">
        <v>1761</v>
      </c>
      <c r="C171" s="212" t="s">
        <v>956</v>
      </c>
      <c r="D171" s="212" t="s">
        <v>35</v>
      </c>
      <c r="E171" s="212" t="s">
        <v>36</v>
      </c>
      <c r="F171" s="212" t="s">
        <v>29</v>
      </c>
      <c r="G171" s="212" t="s">
        <v>63</v>
      </c>
      <c r="H171" s="213" t="s">
        <v>957</v>
      </c>
      <c r="I171" s="212" t="s">
        <v>31</v>
      </c>
      <c r="J171" s="212">
        <v>0.8</v>
      </c>
      <c r="K171" s="226">
        <v>51</v>
      </c>
      <c r="L171" s="212"/>
      <c r="M171" s="212"/>
      <c r="N171" s="212"/>
      <c r="O171" s="212"/>
      <c r="P171" s="212"/>
      <c r="Q171" s="227" t="s">
        <v>1197</v>
      </c>
      <c r="R171" s="213" t="s">
        <v>958</v>
      </c>
      <c r="S171" s="212"/>
      <c r="T171" s="212"/>
    </row>
    <row r="172" ht="243.75" hidden="1" spans="1:20">
      <c r="A172" s="212">
        <v>163</v>
      </c>
      <c r="B172" s="212" t="s">
        <v>1762</v>
      </c>
      <c r="C172" s="212" t="s">
        <v>1763</v>
      </c>
      <c r="D172" s="212" t="s">
        <v>35</v>
      </c>
      <c r="E172" s="212" t="s">
        <v>36</v>
      </c>
      <c r="F172" s="212" t="s">
        <v>29</v>
      </c>
      <c r="G172" s="212" t="s">
        <v>167</v>
      </c>
      <c r="H172" s="213" t="s">
        <v>1764</v>
      </c>
      <c r="I172" s="212" t="s">
        <v>31</v>
      </c>
      <c r="J172" s="212">
        <v>2</v>
      </c>
      <c r="K172" s="226">
        <v>126</v>
      </c>
      <c r="L172" s="227"/>
      <c r="M172" s="227"/>
      <c r="N172" s="227"/>
      <c r="O172" s="227"/>
      <c r="P172" s="227"/>
      <c r="Q172" s="227" t="s">
        <v>1197</v>
      </c>
      <c r="R172" s="213" t="s">
        <v>1765</v>
      </c>
      <c r="S172" s="212"/>
      <c r="T172" s="212"/>
    </row>
    <row r="173" ht="131.25" hidden="1" spans="1:20">
      <c r="A173" s="212">
        <v>164</v>
      </c>
      <c r="B173" s="212" t="s">
        <v>1766</v>
      </c>
      <c r="C173" s="212" t="s">
        <v>975</v>
      </c>
      <c r="D173" s="212" t="s">
        <v>35</v>
      </c>
      <c r="E173" s="212" t="s">
        <v>36</v>
      </c>
      <c r="F173" s="212" t="s">
        <v>29</v>
      </c>
      <c r="G173" s="212" t="s">
        <v>69</v>
      </c>
      <c r="H173" s="213" t="s">
        <v>1767</v>
      </c>
      <c r="I173" s="228" t="s">
        <v>31</v>
      </c>
      <c r="J173" s="212">
        <v>6.7</v>
      </c>
      <c r="K173" s="226">
        <v>409.32</v>
      </c>
      <c r="L173" s="228"/>
      <c r="M173" s="228"/>
      <c r="N173" s="228"/>
      <c r="O173" s="228"/>
      <c r="P173" s="228"/>
      <c r="Q173" s="227" t="s">
        <v>1197</v>
      </c>
      <c r="R173" s="213" t="s">
        <v>977</v>
      </c>
      <c r="S173" s="238"/>
      <c r="T173" s="238"/>
    </row>
    <row r="174" ht="131.25" hidden="1" spans="1:20">
      <c r="A174" s="212">
        <v>165</v>
      </c>
      <c r="B174" s="212" t="s">
        <v>1768</v>
      </c>
      <c r="C174" s="212" t="s">
        <v>978</v>
      </c>
      <c r="D174" s="212" t="s">
        <v>35</v>
      </c>
      <c r="E174" s="212" t="s">
        <v>36</v>
      </c>
      <c r="F174" s="212" t="s">
        <v>29</v>
      </c>
      <c r="G174" s="212" t="s">
        <v>979</v>
      </c>
      <c r="H174" s="213" t="s">
        <v>1769</v>
      </c>
      <c r="I174" s="228" t="s">
        <v>31</v>
      </c>
      <c r="J174" s="228">
        <v>16</v>
      </c>
      <c r="K174" s="229">
        <v>1008</v>
      </c>
      <c r="L174" s="228"/>
      <c r="M174" s="228"/>
      <c r="N174" s="228"/>
      <c r="O174" s="228"/>
      <c r="P174" s="228"/>
      <c r="Q174" s="227" t="s">
        <v>1197</v>
      </c>
      <c r="R174" s="213" t="s">
        <v>981</v>
      </c>
      <c r="S174" s="238"/>
      <c r="T174" s="238"/>
    </row>
    <row r="175" ht="112.5" hidden="1" spans="1:20">
      <c r="A175" s="212">
        <v>166</v>
      </c>
      <c r="B175" s="212" t="s">
        <v>1770</v>
      </c>
      <c r="C175" s="212" t="s">
        <v>1771</v>
      </c>
      <c r="D175" s="212" t="s">
        <v>35</v>
      </c>
      <c r="E175" s="212" t="s">
        <v>496</v>
      </c>
      <c r="F175" s="212" t="s">
        <v>29</v>
      </c>
      <c r="G175" s="212" t="s">
        <v>1772</v>
      </c>
      <c r="H175" s="212" t="s">
        <v>1773</v>
      </c>
      <c r="I175" s="212" t="s">
        <v>1774</v>
      </c>
      <c r="J175" s="212">
        <v>1</v>
      </c>
      <c r="K175" s="226">
        <v>25</v>
      </c>
      <c r="L175" s="212"/>
      <c r="M175" s="212"/>
      <c r="N175" s="212"/>
      <c r="O175" s="212"/>
      <c r="P175" s="212"/>
      <c r="Q175" s="212" t="s">
        <v>1217</v>
      </c>
      <c r="R175" s="212" t="s">
        <v>1775</v>
      </c>
      <c r="S175" s="208"/>
      <c r="T175" s="208"/>
    </row>
    <row r="176" ht="112.5" hidden="1" spans="1:20">
      <c r="A176" s="212">
        <v>167</v>
      </c>
      <c r="B176" s="212" t="s">
        <v>1776</v>
      </c>
      <c r="C176" s="212" t="s">
        <v>1777</v>
      </c>
      <c r="D176" s="212" t="s">
        <v>35</v>
      </c>
      <c r="E176" s="212" t="s">
        <v>496</v>
      </c>
      <c r="F176" s="212" t="s">
        <v>29</v>
      </c>
      <c r="G176" s="212" t="s">
        <v>1778</v>
      </c>
      <c r="H176" s="212" t="s">
        <v>1779</v>
      </c>
      <c r="I176" s="212" t="s">
        <v>499</v>
      </c>
      <c r="J176" s="212">
        <v>12</v>
      </c>
      <c r="K176" s="226">
        <v>120</v>
      </c>
      <c r="L176" s="212"/>
      <c r="M176" s="212"/>
      <c r="N176" s="212"/>
      <c r="O176" s="212"/>
      <c r="P176" s="212"/>
      <c r="Q176" s="212" t="s">
        <v>1217</v>
      </c>
      <c r="R176" s="212" t="s">
        <v>1780</v>
      </c>
      <c r="S176" s="208"/>
      <c r="T176" s="208"/>
    </row>
    <row r="177" ht="150" hidden="1" spans="1:20">
      <c r="A177" s="212">
        <v>168</v>
      </c>
      <c r="B177" s="212" t="s">
        <v>1781</v>
      </c>
      <c r="C177" s="212" t="s">
        <v>1782</v>
      </c>
      <c r="D177" s="212" t="s">
        <v>35</v>
      </c>
      <c r="E177" s="212" t="s">
        <v>375</v>
      </c>
      <c r="F177" s="212" t="s">
        <v>29</v>
      </c>
      <c r="G177" s="212" t="s">
        <v>154</v>
      </c>
      <c r="H177" s="213" t="s">
        <v>1783</v>
      </c>
      <c r="I177" s="212" t="s">
        <v>116</v>
      </c>
      <c r="J177" s="212">
        <v>1</v>
      </c>
      <c r="K177" s="226">
        <v>30</v>
      </c>
      <c r="L177" s="227"/>
      <c r="M177" s="227"/>
      <c r="N177" s="227"/>
      <c r="O177" s="227"/>
      <c r="P177" s="227"/>
      <c r="Q177" s="227" t="s">
        <v>1200</v>
      </c>
      <c r="R177" s="213" t="s">
        <v>1784</v>
      </c>
      <c r="S177" s="212"/>
      <c r="T177" s="208"/>
    </row>
    <row r="178" ht="168.75" hidden="1" spans="1:20">
      <c r="A178" s="212">
        <v>169</v>
      </c>
      <c r="B178" s="212" t="s">
        <v>1785</v>
      </c>
      <c r="C178" s="212" t="s">
        <v>1786</v>
      </c>
      <c r="D178" s="212" t="s">
        <v>35</v>
      </c>
      <c r="E178" s="212" t="s">
        <v>255</v>
      </c>
      <c r="F178" s="212" t="s">
        <v>29</v>
      </c>
      <c r="G178" s="212" t="s">
        <v>145</v>
      </c>
      <c r="H178" s="213" t="s">
        <v>1787</v>
      </c>
      <c r="I178" s="212" t="s">
        <v>31</v>
      </c>
      <c r="J178" s="212">
        <v>30</v>
      </c>
      <c r="K178" s="226">
        <v>472.5</v>
      </c>
      <c r="L178" s="227"/>
      <c r="M178" s="227"/>
      <c r="N178" s="227"/>
      <c r="O178" s="227"/>
      <c r="P178" s="227"/>
      <c r="Q178" s="227" t="s">
        <v>1197</v>
      </c>
      <c r="R178" s="213" t="s">
        <v>1788</v>
      </c>
      <c r="S178" s="212"/>
      <c r="T178" s="208"/>
    </row>
    <row r="179" ht="168.75" hidden="1" spans="1:20">
      <c r="A179" s="212">
        <v>170</v>
      </c>
      <c r="B179" s="212" t="s">
        <v>1789</v>
      </c>
      <c r="C179" s="212" t="s">
        <v>1790</v>
      </c>
      <c r="D179" s="212" t="s">
        <v>35</v>
      </c>
      <c r="E179" s="212" t="s">
        <v>120</v>
      </c>
      <c r="F179" s="212" t="s">
        <v>29</v>
      </c>
      <c r="G179" s="212" t="s">
        <v>167</v>
      </c>
      <c r="H179" s="213" t="s">
        <v>1791</v>
      </c>
      <c r="I179" s="212" t="s">
        <v>123</v>
      </c>
      <c r="J179" s="212">
        <v>120</v>
      </c>
      <c r="K179" s="226">
        <v>55.5</v>
      </c>
      <c r="L179" s="227"/>
      <c r="M179" s="227"/>
      <c r="N179" s="227"/>
      <c r="O179" s="227"/>
      <c r="P179" s="227"/>
      <c r="Q179" s="227" t="s">
        <v>1200</v>
      </c>
      <c r="R179" s="213" t="s">
        <v>1792</v>
      </c>
      <c r="S179" s="212"/>
      <c r="T179" s="208"/>
    </row>
    <row r="180" ht="168.75" hidden="1" spans="1:20">
      <c r="A180" s="212">
        <v>171</v>
      </c>
      <c r="B180" s="212" t="s">
        <v>1793</v>
      </c>
      <c r="C180" s="212" t="s">
        <v>1794</v>
      </c>
      <c r="D180" s="212" t="s">
        <v>35</v>
      </c>
      <c r="E180" s="212" t="s">
        <v>36</v>
      </c>
      <c r="F180" s="212" t="s">
        <v>29</v>
      </c>
      <c r="G180" s="212" t="s">
        <v>167</v>
      </c>
      <c r="H180" s="213" t="s">
        <v>1795</v>
      </c>
      <c r="I180" s="212" t="s">
        <v>31</v>
      </c>
      <c r="J180" s="212">
        <v>4</v>
      </c>
      <c r="K180" s="226">
        <v>126</v>
      </c>
      <c r="L180" s="227"/>
      <c r="M180" s="227"/>
      <c r="N180" s="227"/>
      <c r="O180" s="227"/>
      <c r="P180" s="227"/>
      <c r="Q180" s="227" t="s">
        <v>1200</v>
      </c>
      <c r="R180" s="213" t="s">
        <v>1796</v>
      </c>
      <c r="S180" s="212"/>
      <c r="T180" s="208"/>
    </row>
    <row r="181" ht="131.25" hidden="1" spans="1:20">
      <c r="A181" s="212">
        <v>172</v>
      </c>
      <c r="B181" s="212" t="s">
        <v>1797</v>
      </c>
      <c r="C181" s="212" t="s">
        <v>1798</v>
      </c>
      <c r="D181" s="212" t="s">
        <v>35</v>
      </c>
      <c r="E181" s="212" t="s">
        <v>1799</v>
      </c>
      <c r="F181" s="212" t="s">
        <v>29</v>
      </c>
      <c r="G181" s="212" t="s">
        <v>167</v>
      </c>
      <c r="H181" s="213" t="s">
        <v>1800</v>
      </c>
      <c r="I181" s="212" t="s">
        <v>65</v>
      </c>
      <c r="J181" s="212">
        <v>960</v>
      </c>
      <c r="K181" s="226">
        <v>25</v>
      </c>
      <c r="L181" s="227"/>
      <c r="M181" s="227"/>
      <c r="N181" s="227"/>
      <c r="O181" s="227"/>
      <c r="P181" s="227"/>
      <c r="Q181" s="227" t="s">
        <v>1200</v>
      </c>
      <c r="R181" s="213" t="s">
        <v>1801</v>
      </c>
      <c r="S181" s="212"/>
      <c r="T181" s="208"/>
    </row>
    <row r="182" ht="131.25" hidden="1" spans="1:20">
      <c r="A182" s="212">
        <v>173</v>
      </c>
      <c r="B182" s="212" t="s">
        <v>1802</v>
      </c>
      <c r="C182" s="212" t="s">
        <v>1803</v>
      </c>
      <c r="D182" s="212" t="s">
        <v>35</v>
      </c>
      <c r="E182" s="212" t="s">
        <v>120</v>
      </c>
      <c r="F182" s="212" t="s">
        <v>29</v>
      </c>
      <c r="G182" s="212" t="s">
        <v>69</v>
      </c>
      <c r="H182" s="213" t="s">
        <v>1804</v>
      </c>
      <c r="I182" s="228" t="s">
        <v>123</v>
      </c>
      <c r="J182" s="212">
        <v>310</v>
      </c>
      <c r="K182" s="226">
        <v>62</v>
      </c>
      <c r="L182" s="228"/>
      <c r="M182" s="228"/>
      <c r="N182" s="228"/>
      <c r="O182" s="228"/>
      <c r="P182" s="228"/>
      <c r="Q182" s="227" t="s">
        <v>1200</v>
      </c>
      <c r="R182" s="213" t="s">
        <v>1805</v>
      </c>
      <c r="S182" s="212"/>
      <c r="T182" s="208"/>
    </row>
    <row r="183" ht="168.75" hidden="1" spans="1:20">
      <c r="A183" s="212">
        <v>174</v>
      </c>
      <c r="B183" s="212" t="s">
        <v>1806</v>
      </c>
      <c r="C183" s="212" t="s">
        <v>1807</v>
      </c>
      <c r="D183" s="212" t="s">
        <v>35</v>
      </c>
      <c r="E183" s="212" t="s">
        <v>176</v>
      </c>
      <c r="F183" s="212" t="s">
        <v>29</v>
      </c>
      <c r="G183" s="212" t="s">
        <v>84</v>
      </c>
      <c r="H183" s="213" t="s">
        <v>1808</v>
      </c>
      <c r="I183" s="212" t="s">
        <v>31</v>
      </c>
      <c r="J183" s="212">
        <v>2.8</v>
      </c>
      <c r="K183" s="226">
        <v>143</v>
      </c>
      <c r="L183" s="227"/>
      <c r="M183" s="227"/>
      <c r="N183" s="227"/>
      <c r="O183" s="227"/>
      <c r="P183" s="227"/>
      <c r="Q183" s="227" t="s">
        <v>1200</v>
      </c>
      <c r="R183" s="213" t="s">
        <v>1809</v>
      </c>
      <c r="S183" s="212"/>
      <c r="T183" s="208"/>
    </row>
    <row r="184" ht="131.25" hidden="1" spans="1:20">
      <c r="A184" s="212">
        <v>175</v>
      </c>
      <c r="B184" s="212" t="s">
        <v>1810</v>
      </c>
      <c r="C184" s="212" t="s">
        <v>1811</v>
      </c>
      <c r="D184" s="212" t="s">
        <v>35</v>
      </c>
      <c r="E184" s="212" t="s">
        <v>1799</v>
      </c>
      <c r="F184" s="212" t="s">
        <v>29</v>
      </c>
      <c r="G184" s="212" t="s">
        <v>46</v>
      </c>
      <c r="H184" s="213" t="s">
        <v>1812</v>
      </c>
      <c r="I184" s="212" t="s">
        <v>65</v>
      </c>
      <c r="J184" s="212">
        <v>550</v>
      </c>
      <c r="K184" s="226">
        <v>80</v>
      </c>
      <c r="L184" s="212"/>
      <c r="M184" s="212"/>
      <c r="N184" s="212"/>
      <c r="O184" s="212"/>
      <c r="P184" s="212"/>
      <c r="Q184" s="227" t="s">
        <v>1200</v>
      </c>
      <c r="R184" s="213" t="s">
        <v>1813</v>
      </c>
      <c r="S184" s="212"/>
      <c r="T184" s="208"/>
    </row>
    <row r="185" ht="112.5" hidden="1" spans="1:20">
      <c r="A185" s="212">
        <v>176</v>
      </c>
      <c r="B185" s="212" t="s">
        <v>1814</v>
      </c>
      <c r="C185" s="212" t="s">
        <v>1815</v>
      </c>
      <c r="D185" s="212" t="s">
        <v>35</v>
      </c>
      <c r="E185" s="212" t="s">
        <v>113</v>
      </c>
      <c r="F185" s="212" t="s">
        <v>29</v>
      </c>
      <c r="G185" s="212" t="s">
        <v>56</v>
      </c>
      <c r="H185" s="213" t="s">
        <v>1816</v>
      </c>
      <c r="I185" s="212" t="s">
        <v>116</v>
      </c>
      <c r="J185" s="212">
        <v>1</v>
      </c>
      <c r="K185" s="226">
        <v>25</v>
      </c>
      <c r="L185" s="227"/>
      <c r="M185" s="227"/>
      <c r="N185" s="227"/>
      <c r="O185" s="227"/>
      <c r="P185" s="227"/>
      <c r="Q185" s="227" t="s">
        <v>1200</v>
      </c>
      <c r="R185" s="213" t="s">
        <v>117</v>
      </c>
      <c r="S185" s="212"/>
      <c r="T185" s="208"/>
    </row>
    <row r="186" ht="168.75" hidden="1" spans="1:20">
      <c r="A186" s="212">
        <v>177</v>
      </c>
      <c r="B186" s="212" t="s">
        <v>1817</v>
      </c>
      <c r="C186" s="212" t="s">
        <v>968</v>
      </c>
      <c r="D186" s="212" t="s">
        <v>35</v>
      </c>
      <c r="E186" s="212" t="s">
        <v>1086</v>
      </c>
      <c r="F186" s="212" t="s">
        <v>29</v>
      </c>
      <c r="G186" s="212" t="s">
        <v>84</v>
      </c>
      <c r="H186" s="213" t="s">
        <v>969</v>
      </c>
      <c r="I186" s="212" t="s">
        <v>251</v>
      </c>
      <c r="J186" s="212">
        <v>1</v>
      </c>
      <c r="K186" s="226">
        <v>12</v>
      </c>
      <c r="L186" s="212"/>
      <c r="M186" s="212"/>
      <c r="N186" s="212"/>
      <c r="O186" s="212"/>
      <c r="P186" s="212"/>
      <c r="Q186" s="212" t="s">
        <v>1263</v>
      </c>
      <c r="R186" s="213" t="s">
        <v>970</v>
      </c>
      <c r="S186" s="212"/>
      <c r="T186" s="238"/>
    </row>
    <row r="187" ht="150" hidden="1" spans="1:20">
      <c r="A187" s="212">
        <v>178</v>
      </c>
      <c r="B187" s="212" t="s">
        <v>1818</v>
      </c>
      <c r="C187" s="212" t="s">
        <v>290</v>
      </c>
      <c r="D187" s="212" t="s">
        <v>35</v>
      </c>
      <c r="E187" s="212" t="s">
        <v>113</v>
      </c>
      <c r="F187" s="212" t="s">
        <v>29</v>
      </c>
      <c r="G187" s="212" t="s">
        <v>272</v>
      </c>
      <c r="H187" s="239" t="s">
        <v>291</v>
      </c>
      <c r="I187" s="212" t="s">
        <v>92</v>
      </c>
      <c r="J187" s="212">
        <v>127</v>
      </c>
      <c r="K187" s="229">
        <v>33.9</v>
      </c>
      <c r="L187" s="227"/>
      <c r="M187" s="227"/>
      <c r="N187" s="227"/>
      <c r="O187" s="227"/>
      <c r="P187" s="227"/>
      <c r="Q187" s="227" t="s">
        <v>1200</v>
      </c>
      <c r="R187" s="213" t="s">
        <v>1279</v>
      </c>
      <c r="S187" s="212"/>
      <c r="T187" s="238"/>
    </row>
    <row r="188" ht="131.25" hidden="1" spans="1:20">
      <c r="A188" s="212">
        <v>179</v>
      </c>
      <c r="B188" s="212" t="s">
        <v>1819</v>
      </c>
      <c r="C188" s="212" t="s">
        <v>294</v>
      </c>
      <c r="D188" s="212" t="s">
        <v>35</v>
      </c>
      <c r="E188" s="212" t="s">
        <v>120</v>
      </c>
      <c r="F188" s="212" t="s">
        <v>29</v>
      </c>
      <c r="G188" s="212" t="s">
        <v>272</v>
      </c>
      <c r="H188" s="239" t="s">
        <v>295</v>
      </c>
      <c r="I188" s="212" t="s">
        <v>123</v>
      </c>
      <c r="J188" s="212">
        <v>400</v>
      </c>
      <c r="K188" s="229">
        <v>140</v>
      </c>
      <c r="L188" s="227"/>
      <c r="M188" s="227"/>
      <c r="N188" s="227"/>
      <c r="O188" s="227"/>
      <c r="P188" s="227"/>
      <c r="Q188" s="227" t="s">
        <v>1200</v>
      </c>
      <c r="R188" s="213" t="s">
        <v>296</v>
      </c>
      <c r="S188" s="212"/>
      <c r="T188" s="238"/>
    </row>
    <row r="189" ht="131.25" hidden="1" spans="1:20">
      <c r="A189" s="212">
        <v>180</v>
      </c>
      <c r="B189" s="212" t="s">
        <v>1820</v>
      </c>
      <c r="C189" s="212" t="s">
        <v>298</v>
      </c>
      <c r="D189" s="212" t="s">
        <v>35</v>
      </c>
      <c r="E189" s="212" t="s">
        <v>36</v>
      </c>
      <c r="F189" s="212" t="s">
        <v>21</v>
      </c>
      <c r="G189" s="212" t="s">
        <v>272</v>
      </c>
      <c r="H189" s="239" t="s">
        <v>299</v>
      </c>
      <c r="I189" s="212" t="s">
        <v>31</v>
      </c>
      <c r="J189" s="212">
        <v>4.6</v>
      </c>
      <c r="K189" s="229">
        <v>273</v>
      </c>
      <c r="L189" s="227"/>
      <c r="M189" s="227"/>
      <c r="N189" s="227"/>
      <c r="O189" s="227"/>
      <c r="P189" s="227"/>
      <c r="Q189" s="227" t="s">
        <v>1197</v>
      </c>
      <c r="R189" s="213" t="s">
        <v>300</v>
      </c>
      <c r="S189" s="212"/>
      <c r="T189" s="238"/>
    </row>
    <row r="190" ht="131.25" hidden="1" spans="1:20">
      <c r="A190" s="212">
        <v>181</v>
      </c>
      <c r="B190" s="212" t="s">
        <v>1821</v>
      </c>
      <c r="C190" s="212" t="s">
        <v>306</v>
      </c>
      <c r="D190" s="212" t="s">
        <v>35</v>
      </c>
      <c r="E190" s="212" t="s">
        <v>36</v>
      </c>
      <c r="F190" s="212" t="s">
        <v>21</v>
      </c>
      <c r="G190" s="212" t="s">
        <v>307</v>
      </c>
      <c r="H190" s="239" t="s">
        <v>308</v>
      </c>
      <c r="I190" s="212" t="s">
        <v>31</v>
      </c>
      <c r="J190" s="212">
        <v>2</v>
      </c>
      <c r="K190" s="229">
        <v>95</v>
      </c>
      <c r="L190" s="227"/>
      <c r="M190" s="227"/>
      <c r="N190" s="227"/>
      <c r="O190" s="227"/>
      <c r="P190" s="227"/>
      <c r="Q190" s="227" t="s">
        <v>1197</v>
      </c>
      <c r="R190" s="213" t="s">
        <v>309</v>
      </c>
      <c r="S190" s="212"/>
      <c r="T190" s="238"/>
    </row>
    <row r="191" ht="131.25" hidden="1" spans="1:20">
      <c r="A191" s="212">
        <v>182</v>
      </c>
      <c r="B191" s="212" t="s">
        <v>1822</v>
      </c>
      <c r="C191" s="212" t="s">
        <v>316</v>
      </c>
      <c r="D191" s="212" t="s">
        <v>35</v>
      </c>
      <c r="E191" s="212" t="s">
        <v>120</v>
      </c>
      <c r="F191" s="212" t="s">
        <v>29</v>
      </c>
      <c r="G191" s="212" t="s">
        <v>307</v>
      </c>
      <c r="H191" s="239" t="s">
        <v>317</v>
      </c>
      <c r="I191" s="212" t="s">
        <v>123</v>
      </c>
      <c r="J191" s="212">
        <v>352</v>
      </c>
      <c r="K191" s="229">
        <v>123.2</v>
      </c>
      <c r="L191" s="227"/>
      <c r="M191" s="227"/>
      <c r="N191" s="227"/>
      <c r="O191" s="227"/>
      <c r="P191" s="227"/>
      <c r="Q191" s="227" t="s">
        <v>1200</v>
      </c>
      <c r="R191" s="213" t="s">
        <v>318</v>
      </c>
      <c r="S191" s="212"/>
      <c r="T191" s="238"/>
    </row>
    <row r="192" ht="150" hidden="1" spans="1:20">
      <c r="A192" s="212">
        <v>183</v>
      </c>
      <c r="B192" s="212" t="s">
        <v>1823</v>
      </c>
      <c r="C192" s="212" t="s">
        <v>320</v>
      </c>
      <c r="D192" s="212" t="s">
        <v>35</v>
      </c>
      <c r="E192" s="212" t="s">
        <v>113</v>
      </c>
      <c r="F192" s="212" t="s">
        <v>29</v>
      </c>
      <c r="G192" s="212" t="s">
        <v>307</v>
      </c>
      <c r="H192" s="239" t="s">
        <v>321</v>
      </c>
      <c r="I192" s="212" t="s">
        <v>92</v>
      </c>
      <c r="J192" s="212">
        <v>108</v>
      </c>
      <c r="K192" s="229">
        <v>70.6</v>
      </c>
      <c r="L192" s="227"/>
      <c r="M192" s="227"/>
      <c r="N192" s="227"/>
      <c r="O192" s="227"/>
      <c r="P192" s="227"/>
      <c r="Q192" s="227" t="s">
        <v>1200</v>
      </c>
      <c r="R192" s="213" t="s">
        <v>322</v>
      </c>
      <c r="S192" s="212"/>
      <c r="T192" s="238"/>
    </row>
    <row r="193" ht="187.5" hidden="1" spans="1:20">
      <c r="A193" s="212">
        <v>184</v>
      </c>
      <c r="B193" s="212" t="s">
        <v>1824</v>
      </c>
      <c r="C193" s="212" t="s">
        <v>324</v>
      </c>
      <c r="D193" s="212" t="s">
        <v>35</v>
      </c>
      <c r="E193" s="212" t="s">
        <v>36</v>
      </c>
      <c r="F193" s="212" t="s">
        <v>29</v>
      </c>
      <c r="G193" s="212" t="s">
        <v>307</v>
      </c>
      <c r="H193" s="239" t="s">
        <v>1280</v>
      </c>
      <c r="I193" s="212" t="s">
        <v>31</v>
      </c>
      <c r="J193" s="212">
        <v>2</v>
      </c>
      <c r="K193" s="229" t="s">
        <v>1281</v>
      </c>
      <c r="L193" s="227"/>
      <c r="M193" s="227"/>
      <c r="N193" s="227"/>
      <c r="O193" s="227"/>
      <c r="P193" s="227"/>
      <c r="Q193" s="227" t="s">
        <v>1197</v>
      </c>
      <c r="R193" s="213" t="s">
        <v>1825</v>
      </c>
      <c r="S193" s="238"/>
      <c r="T193" s="238"/>
    </row>
    <row r="194" ht="112.5" hidden="1" spans="1:20">
      <c r="A194" s="212">
        <v>185</v>
      </c>
      <c r="B194" s="212" t="s">
        <v>1826</v>
      </c>
      <c r="C194" s="212" t="s">
        <v>339</v>
      </c>
      <c r="D194" s="212" t="s">
        <v>35</v>
      </c>
      <c r="E194" s="212" t="s">
        <v>113</v>
      </c>
      <c r="F194" s="212" t="s">
        <v>29</v>
      </c>
      <c r="G194" s="212" t="s">
        <v>335</v>
      </c>
      <c r="H194" s="239" t="s">
        <v>340</v>
      </c>
      <c r="I194" s="212" t="s">
        <v>116</v>
      </c>
      <c r="J194" s="212">
        <v>2</v>
      </c>
      <c r="K194" s="229">
        <v>80</v>
      </c>
      <c r="L194" s="227"/>
      <c r="M194" s="227"/>
      <c r="N194" s="227"/>
      <c r="O194" s="227"/>
      <c r="P194" s="227"/>
      <c r="Q194" s="227" t="s">
        <v>1200</v>
      </c>
      <c r="R194" s="213" t="s">
        <v>341</v>
      </c>
      <c r="S194" s="212"/>
      <c r="T194" s="238"/>
    </row>
    <row r="195" ht="112.5" hidden="1" spans="1:20">
      <c r="A195" s="212">
        <v>186</v>
      </c>
      <c r="B195" s="212" t="s">
        <v>1827</v>
      </c>
      <c r="C195" s="212" t="s">
        <v>343</v>
      </c>
      <c r="D195" s="212" t="s">
        <v>35</v>
      </c>
      <c r="E195" s="212" t="s">
        <v>120</v>
      </c>
      <c r="F195" s="212" t="s">
        <v>29</v>
      </c>
      <c r="G195" s="212" t="s">
        <v>335</v>
      </c>
      <c r="H195" s="239" t="s">
        <v>345</v>
      </c>
      <c r="I195" s="212" t="s">
        <v>31</v>
      </c>
      <c r="J195" s="212">
        <v>2.3</v>
      </c>
      <c r="K195" s="229">
        <v>66.4</v>
      </c>
      <c r="L195" s="227"/>
      <c r="M195" s="227"/>
      <c r="N195" s="227"/>
      <c r="O195" s="227"/>
      <c r="P195" s="227"/>
      <c r="Q195" s="227" t="s">
        <v>1200</v>
      </c>
      <c r="R195" s="213" t="s">
        <v>1282</v>
      </c>
      <c r="S195" s="212"/>
      <c r="T195" s="238"/>
    </row>
    <row r="196" ht="112.5" hidden="1" spans="1:20">
      <c r="A196" s="212">
        <v>187</v>
      </c>
      <c r="B196" s="212" t="s">
        <v>1828</v>
      </c>
      <c r="C196" s="212" t="s">
        <v>348</v>
      </c>
      <c r="D196" s="212" t="s">
        <v>35</v>
      </c>
      <c r="E196" s="212" t="s">
        <v>36</v>
      </c>
      <c r="F196" s="212" t="s">
        <v>29</v>
      </c>
      <c r="G196" s="212" t="s">
        <v>349</v>
      </c>
      <c r="H196" s="239" t="s">
        <v>1283</v>
      </c>
      <c r="I196" s="212" t="s">
        <v>31</v>
      </c>
      <c r="J196" s="212">
        <v>2</v>
      </c>
      <c r="K196" s="229">
        <v>143</v>
      </c>
      <c r="L196" s="227"/>
      <c r="M196" s="227"/>
      <c r="N196" s="227"/>
      <c r="O196" s="227"/>
      <c r="P196" s="227"/>
      <c r="Q196" s="227" t="s">
        <v>1197</v>
      </c>
      <c r="R196" s="213" t="s">
        <v>351</v>
      </c>
      <c r="S196" s="212"/>
      <c r="T196" s="238"/>
    </row>
    <row r="197" ht="112.5" hidden="1" spans="1:20">
      <c r="A197" s="212">
        <v>188</v>
      </c>
      <c r="B197" s="212" t="s">
        <v>1829</v>
      </c>
      <c r="C197" s="212" t="s">
        <v>353</v>
      </c>
      <c r="D197" s="212" t="s">
        <v>35</v>
      </c>
      <c r="E197" s="212" t="s">
        <v>113</v>
      </c>
      <c r="F197" s="212" t="s">
        <v>29</v>
      </c>
      <c r="G197" s="212" t="s">
        <v>349</v>
      </c>
      <c r="H197" s="239" t="s">
        <v>354</v>
      </c>
      <c r="I197" s="212" t="s">
        <v>116</v>
      </c>
      <c r="J197" s="212">
        <v>2</v>
      </c>
      <c r="K197" s="229">
        <v>65</v>
      </c>
      <c r="L197" s="227"/>
      <c r="M197" s="227"/>
      <c r="N197" s="227"/>
      <c r="O197" s="227"/>
      <c r="P197" s="227"/>
      <c r="Q197" s="227" t="s">
        <v>1200</v>
      </c>
      <c r="R197" s="213" t="s">
        <v>355</v>
      </c>
      <c r="S197" s="212"/>
      <c r="T197" s="238"/>
    </row>
    <row r="198" ht="168.75" hidden="1" spans="1:20">
      <c r="A198" s="212">
        <v>189</v>
      </c>
      <c r="B198" s="212" t="s">
        <v>1830</v>
      </c>
      <c r="C198" s="212" t="s">
        <v>357</v>
      </c>
      <c r="D198" s="212" t="s">
        <v>35</v>
      </c>
      <c r="E198" s="212" t="s">
        <v>36</v>
      </c>
      <c r="F198" s="212" t="s">
        <v>21</v>
      </c>
      <c r="G198" s="212" t="s">
        <v>358</v>
      </c>
      <c r="H198" s="239" t="s">
        <v>359</v>
      </c>
      <c r="I198" s="212" t="s">
        <v>31</v>
      </c>
      <c r="J198" s="212">
        <v>4</v>
      </c>
      <c r="K198" s="229">
        <v>103.7</v>
      </c>
      <c r="L198" s="227"/>
      <c r="M198" s="227"/>
      <c r="N198" s="227"/>
      <c r="O198" s="227"/>
      <c r="P198" s="227"/>
      <c r="Q198" s="227" t="s">
        <v>1200</v>
      </c>
      <c r="R198" s="213" t="s">
        <v>360</v>
      </c>
      <c r="S198" s="212"/>
      <c r="T198" s="238"/>
    </row>
    <row r="199" ht="131.25" hidden="1" spans="1:20">
      <c r="A199" s="212">
        <v>190</v>
      </c>
      <c r="B199" s="212" t="s">
        <v>1831</v>
      </c>
      <c r="C199" s="212" t="s">
        <v>366</v>
      </c>
      <c r="D199" s="212" t="s">
        <v>35</v>
      </c>
      <c r="E199" s="212" t="s">
        <v>113</v>
      </c>
      <c r="F199" s="212" t="s">
        <v>29</v>
      </c>
      <c r="G199" s="212" t="s">
        <v>358</v>
      </c>
      <c r="H199" s="239" t="s">
        <v>367</v>
      </c>
      <c r="I199" s="212" t="s">
        <v>92</v>
      </c>
      <c r="J199" s="212">
        <v>200</v>
      </c>
      <c r="K199" s="229">
        <v>30</v>
      </c>
      <c r="L199" s="227"/>
      <c r="M199" s="227"/>
      <c r="N199" s="227"/>
      <c r="O199" s="227"/>
      <c r="P199" s="227"/>
      <c r="Q199" s="227" t="s">
        <v>1200</v>
      </c>
      <c r="R199" s="213" t="s">
        <v>1284</v>
      </c>
      <c r="S199" s="212"/>
      <c r="T199" s="238"/>
    </row>
    <row r="200" ht="131.25" hidden="1" spans="1:20">
      <c r="A200" s="212">
        <v>191</v>
      </c>
      <c r="B200" s="212" t="s">
        <v>1832</v>
      </c>
      <c r="C200" s="212" t="s">
        <v>370</v>
      </c>
      <c r="D200" s="212" t="s">
        <v>35</v>
      </c>
      <c r="E200" s="212" t="s">
        <v>120</v>
      </c>
      <c r="F200" s="212" t="s">
        <v>29</v>
      </c>
      <c r="G200" s="212" t="s">
        <v>358</v>
      </c>
      <c r="H200" s="239" t="s">
        <v>371</v>
      </c>
      <c r="I200" s="212" t="s">
        <v>123</v>
      </c>
      <c r="J200" s="212">
        <v>112</v>
      </c>
      <c r="K200" s="229">
        <v>39.2</v>
      </c>
      <c r="L200" s="227"/>
      <c r="M200" s="227"/>
      <c r="N200" s="227"/>
      <c r="O200" s="227"/>
      <c r="P200" s="227"/>
      <c r="Q200" s="227" t="s">
        <v>1200</v>
      </c>
      <c r="R200" s="213" t="s">
        <v>372</v>
      </c>
      <c r="S200" s="212"/>
      <c r="T200" s="238"/>
    </row>
    <row r="201" ht="131.25" hidden="1" spans="1:20">
      <c r="A201" s="212">
        <v>192</v>
      </c>
      <c r="B201" s="212" t="s">
        <v>1833</v>
      </c>
      <c r="C201" s="212" t="s">
        <v>374</v>
      </c>
      <c r="D201" s="212" t="s">
        <v>35</v>
      </c>
      <c r="E201" s="212" t="s">
        <v>375</v>
      </c>
      <c r="F201" s="212" t="s">
        <v>29</v>
      </c>
      <c r="G201" s="212" t="s">
        <v>358</v>
      </c>
      <c r="H201" s="239" t="s">
        <v>376</v>
      </c>
      <c r="I201" s="212" t="s">
        <v>116</v>
      </c>
      <c r="J201" s="212">
        <v>1</v>
      </c>
      <c r="K201" s="229">
        <v>25</v>
      </c>
      <c r="L201" s="227"/>
      <c r="M201" s="227"/>
      <c r="N201" s="227"/>
      <c r="O201" s="227"/>
      <c r="P201" s="227"/>
      <c r="Q201" s="227" t="s">
        <v>1200</v>
      </c>
      <c r="R201" s="213" t="s">
        <v>1285</v>
      </c>
      <c r="S201" s="212"/>
      <c r="T201" s="238"/>
    </row>
    <row r="202" ht="112.5" hidden="1" spans="1:20">
      <c r="A202" s="212">
        <v>193</v>
      </c>
      <c r="B202" s="212" t="s">
        <v>1834</v>
      </c>
      <c r="C202" s="212" t="s">
        <v>379</v>
      </c>
      <c r="D202" s="212" t="s">
        <v>35</v>
      </c>
      <c r="E202" s="212" t="s">
        <v>113</v>
      </c>
      <c r="F202" s="212" t="s">
        <v>29</v>
      </c>
      <c r="G202" s="212" t="s">
        <v>380</v>
      </c>
      <c r="H202" s="239" t="s">
        <v>381</v>
      </c>
      <c r="I202" s="212" t="s">
        <v>116</v>
      </c>
      <c r="J202" s="212">
        <v>2</v>
      </c>
      <c r="K202" s="229">
        <v>65</v>
      </c>
      <c r="L202" s="227"/>
      <c r="M202" s="227"/>
      <c r="N202" s="227"/>
      <c r="O202" s="227"/>
      <c r="P202" s="227"/>
      <c r="Q202" s="227" t="s">
        <v>1200</v>
      </c>
      <c r="R202" s="213" t="s">
        <v>1286</v>
      </c>
      <c r="S202" s="212"/>
      <c r="T202" s="238"/>
    </row>
    <row r="203" ht="187.5" hidden="1" spans="1:20">
      <c r="A203" s="212">
        <v>194</v>
      </c>
      <c r="B203" s="212" t="s">
        <v>1835</v>
      </c>
      <c r="C203" s="212" t="s">
        <v>384</v>
      </c>
      <c r="D203" s="212" t="s">
        <v>35</v>
      </c>
      <c r="E203" s="212" t="s">
        <v>120</v>
      </c>
      <c r="F203" s="212" t="s">
        <v>29</v>
      </c>
      <c r="G203" s="212" t="s">
        <v>380</v>
      </c>
      <c r="H203" s="239" t="s">
        <v>385</v>
      </c>
      <c r="I203" s="212" t="s">
        <v>123</v>
      </c>
      <c r="J203" s="212">
        <v>148</v>
      </c>
      <c r="K203" s="229">
        <v>51.8</v>
      </c>
      <c r="L203" s="227"/>
      <c r="M203" s="227"/>
      <c r="N203" s="227"/>
      <c r="O203" s="227"/>
      <c r="P203" s="227"/>
      <c r="Q203" s="227" t="s">
        <v>1200</v>
      </c>
      <c r="R203" s="213" t="s">
        <v>1287</v>
      </c>
      <c r="S203" s="212"/>
      <c r="T203" s="238"/>
    </row>
    <row r="204" ht="112.5" hidden="1" spans="1:20">
      <c r="A204" s="212">
        <v>195</v>
      </c>
      <c r="B204" s="212" t="s">
        <v>1836</v>
      </c>
      <c r="C204" s="212" t="s">
        <v>388</v>
      </c>
      <c r="D204" s="212" t="s">
        <v>35</v>
      </c>
      <c r="E204" s="212" t="s">
        <v>36</v>
      </c>
      <c r="F204" s="212" t="s">
        <v>29</v>
      </c>
      <c r="G204" s="212" t="s">
        <v>380</v>
      </c>
      <c r="H204" s="239" t="s">
        <v>389</v>
      </c>
      <c r="I204" s="212" t="s">
        <v>31</v>
      </c>
      <c r="J204" s="212">
        <v>1.6</v>
      </c>
      <c r="K204" s="229">
        <v>41.4</v>
      </c>
      <c r="L204" s="227"/>
      <c r="M204" s="227"/>
      <c r="N204" s="227"/>
      <c r="O204" s="227"/>
      <c r="P204" s="227"/>
      <c r="Q204" s="227" t="s">
        <v>1197</v>
      </c>
      <c r="R204" s="213" t="s">
        <v>390</v>
      </c>
      <c r="S204" s="212"/>
      <c r="T204" s="238"/>
    </row>
    <row r="205" ht="112.5" hidden="1" spans="1:20">
      <c r="A205" s="212">
        <v>196</v>
      </c>
      <c r="B205" s="212" t="s">
        <v>1837</v>
      </c>
      <c r="C205" s="212" t="s">
        <v>406</v>
      </c>
      <c r="D205" s="212" t="s">
        <v>35</v>
      </c>
      <c r="E205" s="212" t="s">
        <v>113</v>
      </c>
      <c r="F205" s="212" t="s">
        <v>29</v>
      </c>
      <c r="G205" s="212" t="s">
        <v>402</v>
      </c>
      <c r="H205" s="239" t="s">
        <v>407</v>
      </c>
      <c r="I205" s="212" t="s">
        <v>116</v>
      </c>
      <c r="J205" s="212">
        <v>1</v>
      </c>
      <c r="K205" s="229">
        <v>25</v>
      </c>
      <c r="L205" s="227"/>
      <c r="M205" s="227"/>
      <c r="N205" s="227"/>
      <c r="O205" s="227"/>
      <c r="P205" s="227"/>
      <c r="Q205" s="227" t="s">
        <v>1200</v>
      </c>
      <c r="R205" s="213" t="s">
        <v>408</v>
      </c>
      <c r="S205" s="212"/>
      <c r="T205" s="238"/>
    </row>
    <row r="206" ht="93.75" hidden="1" spans="1:20">
      <c r="A206" s="212">
        <v>197</v>
      </c>
      <c r="B206" s="212" t="s">
        <v>1838</v>
      </c>
      <c r="C206" s="212" t="s">
        <v>410</v>
      </c>
      <c r="D206" s="212" t="s">
        <v>35</v>
      </c>
      <c r="E206" s="212" t="s">
        <v>113</v>
      </c>
      <c r="F206" s="212" t="s">
        <v>29</v>
      </c>
      <c r="G206" s="212" t="s">
        <v>411</v>
      </c>
      <c r="H206" s="239" t="s">
        <v>412</v>
      </c>
      <c r="I206" s="212" t="s">
        <v>116</v>
      </c>
      <c r="J206" s="212">
        <v>2</v>
      </c>
      <c r="K206" s="229">
        <v>65</v>
      </c>
      <c r="L206" s="227"/>
      <c r="M206" s="227"/>
      <c r="N206" s="227"/>
      <c r="O206" s="227"/>
      <c r="P206" s="227"/>
      <c r="Q206" s="227" t="s">
        <v>1200</v>
      </c>
      <c r="R206" s="213" t="s">
        <v>413</v>
      </c>
      <c r="S206" s="212"/>
      <c r="T206" s="238"/>
    </row>
    <row r="207" ht="131.25" hidden="1" spans="1:20">
      <c r="A207" s="212">
        <v>198</v>
      </c>
      <c r="B207" s="212" t="s">
        <v>1839</v>
      </c>
      <c r="C207" s="212" t="s">
        <v>415</v>
      </c>
      <c r="D207" s="212" t="s">
        <v>35</v>
      </c>
      <c r="E207" s="212" t="s">
        <v>120</v>
      </c>
      <c r="F207" s="212" t="s">
        <v>29</v>
      </c>
      <c r="G207" s="212" t="s">
        <v>411</v>
      </c>
      <c r="H207" s="239" t="s">
        <v>416</v>
      </c>
      <c r="I207" s="212" t="s">
        <v>123</v>
      </c>
      <c r="J207" s="212">
        <v>200</v>
      </c>
      <c r="K207" s="229">
        <v>70</v>
      </c>
      <c r="L207" s="227"/>
      <c r="M207" s="227"/>
      <c r="N207" s="227"/>
      <c r="O207" s="227"/>
      <c r="P207" s="227"/>
      <c r="Q207" s="227" t="s">
        <v>1200</v>
      </c>
      <c r="R207" s="213" t="s">
        <v>417</v>
      </c>
      <c r="S207" s="228"/>
      <c r="T207" s="238"/>
    </row>
    <row r="208" ht="112.5" hidden="1" spans="1:20">
      <c r="A208" s="212">
        <v>199</v>
      </c>
      <c r="B208" s="212" t="s">
        <v>1840</v>
      </c>
      <c r="C208" s="212" t="s">
        <v>423</v>
      </c>
      <c r="D208" s="212" t="s">
        <v>35</v>
      </c>
      <c r="E208" s="212" t="s">
        <v>113</v>
      </c>
      <c r="F208" s="212" t="s">
        <v>29</v>
      </c>
      <c r="G208" s="212" t="s">
        <v>424</v>
      </c>
      <c r="H208" s="239" t="s">
        <v>425</v>
      </c>
      <c r="I208" s="212" t="s">
        <v>92</v>
      </c>
      <c r="J208" s="212">
        <v>100</v>
      </c>
      <c r="K208" s="229">
        <v>49.5</v>
      </c>
      <c r="L208" s="227"/>
      <c r="M208" s="227"/>
      <c r="N208" s="227"/>
      <c r="O208" s="227"/>
      <c r="P208" s="227"/>
      <c r="Q208" s="227" t="s">
        <v>1200</v>
      </c>
      <c r="R208" s="213" t="s">
        <v>426</v>
      </c>
      <c r="S208" s="212"/>
      <c r="T208" s="238"/>
    </row>
    <row r="209" ht="131.25" hidden="1" spans="1:20">
      <c r="A209" s="212">
        <v>200</v>
      </c>
      <c r="B209" s="212" t="s">
        <v>1841</v>
      </c>
      <c r="C209" s="212" t="s">
        <v>428</v>
      </c>
      <c r="D209" s="212" t="s">
        <v>35</v>
      </c>
      <c r="E209" s="212" t="s">
        <v>36</v>
      </c>
      <c r="F209" s="212" t="s">
        <v>21</v>
      </c>
      <c r="G209" s="212" t="s">
        <v>424</v>
      </c>
      <c r="H209" s="239" t="s">
        <v>429</v>
      </c>
      <c r="I209" s="212" t="s">
        <v>31</v>
      </c>
      <c r="J209" s="212">
        <v>1.5</v>
      </c>
      <c r="K209" s="229">
        <v>48.6</v>
      </c>
      <c r="L209" s="227"/>
      <c r="M209" s="227"/>
      <c r="N209" s="227"/>
      <c r="O209" s="227"/>
      <c r="P209" s="227"/>
      <c r="Q209" s="227" t="s">
        <v>1197</v>
      </c>
      <c r="R209" s="213" t="s">
        <v>430</v>
      </c>
      <c r="S209" s="212"/>
      <c r="T209" s="238"/>
    </row>
    <row r="210" ht="168.75" hidden="1" spans="1:20">
      <c r="A210" s="212">
        <v>201</v>
      </c>
      <c r="B210" s="212" t="s">
        <v>1842</v>
      </c>
      <c r="C210" s="212" t="s">
        <v>1433</v>
      </c>
      <c r="D210" s="212" t="s">
        <v>35</v>
      </c>
      <c r="E210" s="212" t="s">
        <v>120</v>
      </c>
      <c r="F210" s="212" t="s">
        <v>29</v>
      </c>
      <c r="G210" s="212" t="s">
        <v>441</v>
      </c>
      <c r="H210" s="239" t="s">
        <v>442</v>
      </c>
      <c r="I210" s="212" t="s">
        <v>123</v>
      </c>
      <c r="J210" s="212">
        <v>284</v>
      </c>
      <c r="K210" s="229">
        <v>99.4</v>
      </c>
      <c r="L210" s="227"/>
      <c r="M210" s="227"/>
      <c r="N210" s="227"/>
      <c r="O210" s="227"/>
      <c r="P210" s="227"/>
      <c r="Q210" s="227" t="s">
        <v>1200</v>
      </c>
      <c r="R210" s="213" t="s">
        <v>1288</v>
      </c>
      <c r="S210" s="212"/>
      <c r="T210" s="238"/>
    </row>
    <row r="211" ht="131.25" hidden="1" spans="1:20">
      <c r="A211" s="212">
        <v>202</v>
      </c>
      <c r="B211" s="212" t="s">
        <v>1843</v>
      </c>
      <c r="C211" s="212" t="s">
        <v>1434</v>
      </c>
      <c r="D211" s="212" t="s">
        <v>35</v>
      </c>
      <c r="E211" s="212" t="s">
        <v>113</v>
      </c>
      <c r="F211" s="212" t="s">
        <v>29</v>
      </c>
      <c r="G211" s="212" t="s">
        <v>441</v>
      </c>
      <c r="H211" s="239" t="s">
        <v>446</v>
      </c>
      <c r="I211" s="212" t="s">
        <v>116</v>
      </c>
      <c r="J211" s="212">
        <v>2</v>
      </c>
      <c r="K211" s="229">
        <v>55</v>
      </c>
      <c r="L211" s="227"/>
      <c r="M211" s="227"/>
      <c r="N211" s="227"/>
      <c r="O211" s="227"/>
      <c r="P211" s="227"/>
      <c r="Q211" s="227" t="s">
        <v>1200</v>
      </c>
      <c r="R211" s="213" t="s">
        <v>447</v>
      </c>
      <c r="S211" s="212"/>
      <c r="T211" s="238"/>
    </row>
    <row r="212" ht="112.5" hidden="1" spans="1:20">
      <c r="A212" s="212">
        <v>203</v>
      </c>
      <c r="B212" s="212" t="s">
        <v>1844</v>
      </c>
      <c r="C212" s="212" t="s">
        <v>449</v>
      </c>
      <c r="D212" s="212" t="s">
        <v>35</v>
      </c>
      <c r="E212" s="212" t="s">
        <v>176</v>
      </c>
      <c r="F212" s="212" t="s">
        <v>29</v>
      </c>
      <c r="G212" s="212" t="s">
        <v>441</v>
      </c>
      <c r="H212" s="239" t="s">
        <v>450</v>
      </c>
      <c r="I212" s="212" t="s">
        <v>31</v>
      </c>
      <c r="J212" s="212">
        <v>3.65</v>
      </c>
      <c r="K212" s="229">
        <v>481</v>
      </c>
      <c r="L212" s="227"/>
      <c r="M212" s="227"/>
      <c r="N212" s="227"/>
      <c r="O212" s="227"/>
      <c r="P212" s="227"/>
      <c r="Q212" s="227" t="s">
        <v>1200</v>
      </c>
      <c r="R212" s="213" t="s">
        <v>1845</v>
      </c>
      <c r="S212" s="212"/>
      <c r="T212" s="238"/>
    </row>
    <row r="213" ht="131.25" hidden="1" spans="1:20">
      <c r="A213" s="212">
        <v>204</v>
      </c>
      <c r="B213" s="212" t="s">
        <v>1846</v>
      </c>
      <c r="C213" s="212" t="s">
        <v>1847</v>
      </c>
      <c r="D213" s="212" t="s">
        <v>35</v>
      </c>
      <c r="E213" s="212" t="s">
        <v>36</v>
      </c>
      <c r="F213" s="212" t="s">
        <v>29</v>
      </c>
      <c r="G213" s="212" t="s">
        <v>441</v>
      </c>
      <c r="H213" s="239" t="s">
        <v>1289</v>
      </c>
      <c r="I213" s="212" t="s">
        <v>31</v>
      </c>
      <c r="J213" s="212">
        <v>3.55</v>
      </c>
      <c r="K213" s="229">
        <v>140.4</v>
      </c>
      <c r="L213" s="227"/>
      <c r="M213" s="227"/>
      <c r="N213" s="227"/>
      <c r="O213" s="227"/>
      <c r="P213" s="227"/>
      <c r="Q213" s="227" t="s">
        <v>1200</v>
      </c>
      <c r="R213" s="213" t="s">
        <v>454</v>
      </c>
      <c r="S213" s="212"/>
      <c r="T213" s="238"/>
    </row>
    <row r="214" ht="131.25" hidden="1" spans="1:20">
      <c r="A214" s="212">
        <v>205</v>
      </c>
      <c r="B214" s="212" t="s">
        <v>1848</v>
      </c>
      <c r="C214" s="212" t="s">
        <v>1435</v>
      </c>
      <c r="D214" s="212" t="s">
        <v>35</v>
      </c>
      <c r="E214" s="212" t="s">
        <v>113</v>
      </c>
      <c r="F214" s="212" t="s">
        <v>29</v>
      </c>
      <c r="G214" s="212" t="s">
        <v>486</v>
      </c>
      <c r="H214" s="239" t="s">
        <v>487</v>
      </c>
      <c r="I214" s="212" t="s">
        <v>116</v>
      </c>
      <c r="J214" s="212">
        <v>2</v>
      </c>
      <c r="K214" s="229">
        <v>55</v>
      </c>
      <c r="L214" s="227"/>
      <c r="M214" s="227"/>
      <c r="N214" s="227"/>
      <c r="O214" s="227"/>
      <c r="P214" s="227"/>
      <c r="Q214" s="227" t="s">
        <v>1200</v>
      </c>
      <c r="R214" s="213" t="s">
        <v>488</v>
      </c>
      <c r="S214" s="212"/>
      <c r="T214" s="238"/>
    </row>
    <row r="215" ht="131.25" hidden="1" spans="1:20">
      <c r="A215" s="212">
        <v>206</v>
      </c>
      <c r="B215" s="212" t="s">
        <v>1849</v>
      </c>
      <c r="C215" s="212" t="s">
        <v>1436</v>
      </c>
      <c r="D215" s="212" t="s">
        <v>35</v>
      </c>
      <c r="E215" s="212" t="s">
        <v>113</v>
      </c>
      <c r="F215" s="212" t="s">
        <v>29</v>
      </c>
      <c r="G215" s="212" t="s">
        <v>1292</v>
      </c>
      <c r="H215" s="239" t="s">
        <v>492</v>
      </c>
      <c r="I215" s="212" t="s">
        <v>116</v>
      </c>
      <c r="J215" s="212">
        <v>1</v>
      </c>
      <c r="K215" s="229">
        <v>30</v>
      </c>
      <c r="L215" s="227"/>
      <c r="M215" s="227"/>
      <c r="N215" s="227"/>
      <c r="O215" s="227"/>
      <c r="P215" s="227"/>
      <c r="Q215" s="227" t="s">
        <v>1200</v>
      </c>
      <c r="R215" s="213" t="s">
        <v>493</v>
      </c>
      <c r="S215" s="212"/>
      <c r="T215" s="238"/>
    </row>
    <row r="216" ht="112.5" hidden="1" spans="1:20">
      <c r="A216" s="212">
        <v>207</v>
      </c>
      <c r="B216" s="212" t="s">
        <v>1850</v>
      </c>
      <c r="C216" s="212" t="s">
        <v>495</v>
      </c>
      <c r="D216" s="212" t="s">
        <v>35</v>
      </c>
      <c r="E216" s="212" t="s">
        <v>496</v>
      </c>
      <c r="F216" s="212" t="s">
        <v>29</v>
      </c>
      <c r="G216" s="212" t="s">
        <v>497</v>
      </c>
      <c r="H216" s="213" t="s">
        <v>1293</v>
      </c>
      <c r="I216" s="212" t="s">
        <v>499</v>
      </c>
      <c r="J216" s="212">
        <v>13</v>
      </c>
      <c r="K216" s="229">
        <v>300</v>
      </c>
      <c r="L216" s="227"/>
      <c r="M216" s="227"/>
      <c r="N216" s="227"/>
      <c r="O216" s="227"/>
      <c r="P216" s="227"/>
      <c r="Q216" s="227" t="s">
        <v>1217</v>
      </c>
      <c r="R216" s="213" t="s">
        <v>500</v>
      </c>
      <c r="S216" s="238"/>
      <c r="T216" s="238"/>
    </row>
    <row r="217" ht="168.75" hidden="1" spans="1:20">
      <c r="A217" s="212">
        <v>208</v>
      </c>
      <c r="B217" s="212" t="s">
        <v>1851</v>
      </c>
      <c r="C217" s="212" t="s">
        <v>1008</v>
      </c>
      <c r="D217" s="212" t="s">
        <v>35</v>
      </c>
      <c r="E217" s="212" t="s">
        <v>36</v>
      </c>
      <c r="F217" s="212" t="s">
        <v>29</v>
      </c>
      <c r="G217" s="212" t="s">
        <v>349</v>
      </c>
      <c r="H217" s="239" t="s">
        <v>1009</v>
      </c>
      <c r="I217" s="212" t="s">
        <v>31</v>
      </c>
      <c r="J217" s="212">
        <v>6</v>
      </c>
      <c r="K217" s="229">
        <v>428</v>
      </c>
      <c r="L217" s="212"/>
      <c r="M217" s="212"/>
      <c r="N217" s="212"/>
      <c r="O217" s="212"/>
      <c r="P217" s="212"/>
      <c r="Q217" s="212" t="s">
        <v>1197</v>
      </c>
      <c r="R217" s="213" t="s">
        <v>1852</v>
      </c>
      <c r="S217" s="212"/>
      <c r="T217" s="238"/>
    </row>
    <row r="218" ht="168.75" hidden="1" spans="1:20">
      <c r="A218" s="212">
        <v>209</v>
      </c>
      <c r="B218" s="212" t="s">
        <v>1853</v>
      </c>
      <c r="C218" s="212" t="s">
        <v>1035</v>
      </c>
      <c r="D218" s="212" t="s">
        <v>35</v>
      </c>
      <c r="E218" s="212" t="s">
        <v>1799</v>
      </c>
      <c r="F218" s="212" t="s">
        <v>29</v>
      </c>
      <c r="G218" s="212" t="s">
        <v>397</v>
      </c>
      <c r="H218" s="239" t="s">
        <v>1036</v>
      </c>
      <c r="I218" s="212" t="s">
        <v>65</v>
      </c>
      <c r="J218" s="212">
        <v>1400</v>
      </c>
      <c r="K218" s="229">
        <v>20</v>
      </c>
      <c r="L218" s="212"/>
      <c r="M218" s="212"/>
      <c r="N218" s="212"/>
      <c r="O218" s="212"/>
      <c r="P218" s="212"/>
      <c r="Q218" s="212" t="s">
        <v>1300</v>
      </c>
      <c r="R218" s="213" t="s">
        <v>1037</v>
      </c>
      <c r="S218" s="212" t="s">
        <v>1038</v>
      </c>
      <c r="T218" s="238"/>
    </row>
    <row r="219" ht="131.25" hidden="1" spans="1:20">
      <c r="A219" s="212">
        <v>210</v>
      </c>
      <c r="B219" s="212" t="s">
        <v>1854</v>
      </c>
      <c r="C219" s="212" t="s">
        <v>1039</v>
      </c>
      <c r="D219" s="212" t="s">
        <v>35</v>
      </c>
      <c r="E219" s="212" t="s">
        <v>1799</v>
      </c>
      <c r="F219" s="212" t="s">
        <v>29</v>
      </c>
      <c r="G219" s="212" t="s">
        <v>402</v>
      </c>
      <c r="H219" s="239" t="s">
        <v>1040</v>
      </c>
      <c r="I219" s="212" t="s">
        <v>65</v>
      </c>
      <c r="J219" s="212">
        <v>300</v>
      </c>
      <c r="K219" s="229">
        <v>20</v>
      </c>
      <c r="L219" s="212"/>
      <c r="M219" s="212"/>
      <c r="N219" s="212"/>
      <c r="O219" s="212"/>
      <c r="P219" s="212"/>
      <c r="Q219" s="212" t="s">
        <v>1300</v>
      </c>
      <c r="R219" s="213" t="s">
        <v>1041</v>
      </c>
      <c r="S219" s="212" t="s">
        <v>1038</v>
      </c>
      <c r="T219" s="238"/>
    </row>
    <row r="220" ht="131.25" hidden="1" spans="1:20">
      <c r="A220" s="212">
        <v>211</v>
      </c>
      <c r="B220" s="212" t="s">
        <v>1855</v>
      </c>
      <c r="C220" s="212" t="s">
        <v>1045</v>
      </c>
      <c r="D220" s="212" t="s">
        <v>35</v>
      </c>
      <c r="E220" s="212" t="s">
        <v>1799</v>
      </c>
      <c r="F220" s="212" t="s">
        <v>29</v>
      </c>
      <c r="G220" s="212" t="s">
        <v>411</v>
      </c>
      <c r="H220" s="239" t="s">
        <v>1046</v>
      </c>
      <c r="I220" s="212" t="s">
        <v>799</v>
      </c>
      <c r="J220" s="212">
        <v>2</v>
      </c>
      <c r="K220" s="229">
        <v>20</v>
      </c>
      <c r="L220" s="212"/>
      <c r="M220" s="212"/>
      <c r="N220" s="212"/>
      <c r="O220" s="212"/>
      <c r="P220" s="212"/>
      <c r="Q220" s="212" t="s">
        <v>1300</v>
      </c>
      <c r="R220" s="213" t="s">
        <v>1047</v>
      </c>
      <c r="S220" s="212"/>
      <c r="T220" s="238"/>
    </row>
    <row r="221" ht="168.75" hidden="1" spans="1:20">
      <c r="A221" s="212">
        <v>212</v>
      </c>
      <c r="B221" s="212" t="s">
        <v>1856</v>
      </c>
      <c r="C221" s="212" t="s">
        <v>1054</v>
      </c>
      <c r="D221" s="212" t="s">
        <v>35</v>
      </c>
      <c r="E221" s="212" t="s">
        <v>1799</v>
      </c>
      <c r="F221" s="212" t="s">
        <v>29</v>
      </c>
      <c r="G221" s="212" t="s">
        <v>424</v>
      </c>
      <c r="H221" s="239" t="s">
        <v>1055</v>
      </c>
      <c r="I221" s="212" t="s">
        <v>24</v>
      </c>
      <c r="J221" s="212">
        <v>1</v>
      </c>
      <c r="K221" s="229">
        <v>15</v>
      </c>
      <c r="L221" s="212"/>
      <c r="M221" s="212"/>
      <c r="N221" s="212"/>
      <c r="O221" s="212"/>
      <c r="P221" s="212"/>
      <c r="Q221" s="212" t="s">
        <v>1300</v>
      </c>
      <c r="R221" s="213" t="s">
        <v>1056</v>
      </c>
      <c r="S221" s="212"/>
      <c r="T221" s="238"/>
    </row>
    <row r="222" ht="131.25" hidden="1" spans="1:20">
      <c r="A222" s="212">
        <v>213</v>
      </c>
      <c r="B222" s="212" t="s">
        <v>1857</v>
      </c>
      <c r="C222" s="212" t="s">
        <v>1060</v>
      </c>
      <c r="D222" s="212" t="s">
        <v>35</v>
      </c>
      <c r="E222" s="212" t="s">
        <v>1799</v>
      </c>
      <c r="F222" s="212" t="s">
        <v>29</v>
      </c>
      <c r="G222" s="212" t="s">
        <v>441</v>
      </c>
      <c r="H222" s="239" t="s">
        <v>1061</v>
      </c>
      <c r="I222" s="212" t="s">
        <v>799</v>
      </c>
      <c r="J222" s="212">
        <v>1</v>
      </c>
      <c r="K222" s="229">
        <v>15</v>
      </c>
      <c r="L222" s="212"/>
      <c r="M222" s="212"/>
      <c r="N222" s="212"/>
      <c r="O222" s="212"/>
      <c r="P222" s="212"/>
      <c r="Q222" s="212" t="s">
        <v>1300</v>
      </c>
      <c r="R222" s="213" t="s">
        <v>1062</v>
      </c>
      <c r="S222" s="212"/>
      <c r="T222" s="238"/>
    </row>
    <row r="223" ht="178" hidden="1" customHeight="1" spans="1:20">
      <c r="A223" s="212">
        <v>214</v>
      </c>
      <c r="B223" s="212" t="s">
        <v>1858</v>
      </c>
      <c r="C223" s="212" t="s">
        <v>1063</v>
      </c>
      <c r="D223" s="212" t="s">
        <v>35</v>
      </c>
      <c r="E223" s="212" t="s">
        <v>1799</v>
      </c>
      <c r="F223" s="212" t="s">
        <v>29</v>
      </c>
      <c r="G223" s="212" t="s">
        <v>486</v>
      </c>
      <c r="H223" s="239" t="s">
        <v>1064</v>
      </c>
      <c r="I223" s="212" t="s">
        <v>65</v>
      </c>
      <c r="J223" s="212">
        <v>2000</v>
      </c>
      <c r="K223" s="229">
        <v>20</v>
      </c>
      <c r="L223" s="212"/>
      <c r="M223" s="212"/>
      <c r="N223" s="212"/>
      <c r="O223" s="212"/>
      <c r="P223" s="212"/>
      <c r="Q223" s="212" t="s">
        <v>1237</v>
      </c>
      <c r="R223" s="213" t="s">
        <v>1322</v>
      </c>
      <c r="S223" s="212"/>
      <c r="T223" s="238"/>
    </row>
    <row r="224" ht="168.75" hidden="1" spans="1:20">
      <c r="A224" s="212">
        <v>215</v>
      </c>
      <c r="B224" s="212" t="s">
        <v>1859</v>
      </c>
      <c r="C224" s="212" t="s">
        <v>1072</v>
      </c>
      <c r="D224" s="212" t="s">
        <v>35</v>
      </c>
      <c r="E224" s="212" t="s">
        <v>1799</v>
      </c>
      <c r="F224" s="212" t="s">
        <v>29</v>
      </c>
      <c r="G224" s="212" t="s">
        <v>1073</v>
      </c>
      <c r="H224" s="239" t="s">
        <v>1074</v>
      </c>
      <c r="I224" s="212" t="s">
        <v>1075</v>
      </c>
      <c r="J224" s="212">
        <v>13</v>
      </c>
      <c r="K224" s="229">
        <v>195</v>
      </c>
      <c r="L224" s="212"/>
      <c r="M224" s="212"/>
      <c r="N224" s="212"/>
      <c r="O224" s="212"/>
      <c r="P224" s="212"/>
      <c r="Q224" s="212" t="s">
        <v>1300</v>
      </c>
      <c r="R224" s="213" t="s">
        <v>1076</v>
      </c>
      <c r="S224" s="212"/>
      <c r="T224" s="238"/>
    </row>
    <row r="225" ht="131.25" hidden="1" spans="1:20">
      <c r="A225" s="212">
        <v>216</v>
      </c>
      <c r="B225" s="212" t="s">
        <v>1860</v>
      </c>
      <c r="C225" s="212" t="s">
        <v>1085</v>
      </c>
      <c r="D225" s="212" t="s">
        <v>35</v>
      </c>
      <c r="E225" s="212" t="s">
        <v>1086</v>
      </c>
      <c r="F225" s="212" t="s">
        <v>29</v>
      </c>
      <c r="G225" s="212" t="s">
        <v>1087</v>
      </c>
      <c r="H225" s="213" t="s">
        <v>1088</v>
      </c>
      <c r="I225" s="212" t="s">
        <v>251</v>
      </c>
      <c r="J225" s="212">
        <v>3</v>
      </c>
      <c r="K225" s="229">
        <v>60</v>
      </c>
      <c r="L225" s="212"/>
      <c r="M225" s="212"/>
      <c r="N225" s="212"/>
      <c r="O225" s="212"/>
      <c r="P225" s="212"/>
      <c r="Q225" s="212" t="s">
        <v>1263</v>
      </c>
      <c r="R225" s="213" t="s">
        <v>1089</v>
      </c>
      <c r="S225" s="240"/>
      <c r="T225" s="238"/>
    </row>
    <row r="226" ht="131.25" hidden="1" spans="1:20">
      <c r="A226" s="212">
        <v>217</v>
      </c>
      <c r="B226" s="212" t="s">
        <v>1861</v>
      </c>
      <c r="C226" s="212" t="s">
        <v>709</v>
      </c>
      <c r="D226" s="212" t="s">
        <v>35</v>
      </c>
      <c r="E226" s="212" t="s">
        <v>375</v>
      </c>
      <c r="F226" s="212" t="s">
        <v>29</v>
      </c>
      <c r="G226" s="212" t="s">
        <v>705</v>
      </c>
      <c r="H226" s="213" t="s">
        <v>711</v>
      </c>
      <c r="I226" s="212" t="s">
        <v>712</v>
      </c>
      <c r="J226" s="212">
        <v>80</v>
      </c>
      <c r="K226" s="229">
        <v>6.5</v>
      </c>
      <c r="L226" s="227"/>
      <c r="M226" s="227"/>
      <c r="N226" s="227"/>
      <c r="O226" s="227"/>
      <c r="P226" s="227"/>
      <c r="Q226" s="227" t="s">
        <v>1200</v>
      </c>
      <c r="R226" s="213" t="s">
        <v>713</v>
      </c>
      <c r="S226" s="238"/>
      <c r="T226" s="238"/>
    </row>
    <row r="227" ht="150" hidden="1" spans="1:20">
      <c r="A227" s="212">
        <v>218</v>
      </c>
      <c r="B227" s="212" t="s">
        <v>1862</v>
      </c>
      <c r="C227" s="212" t="s">
        <v>671</v>
      </c>
      <c r="D227" s="212" t="s">
        <v>35</v>
      </c>
      <c r="E227" s="212" t="s">
        <v>36</v>
      </c>
      <c r="F227" s="212" t="s">
        <v>21</v>
      </c>
      <c r="G227" s="212" t="s">
        <v>672</v>
      </c>
      <c r="H227" s="213" t="s">
        <v>673</v>
      </c>
      <c r="I227" s="212" t="s">
        <v>31</v>
      </c>
      <c r="J227" s="212">
        <v>5</v>
      </c>
      <c r="K227" s="229">
        <v>100</v>
      </c>
      <c r="L227" s="227"/>
      <c r="M227" s="227"/>
      <c r="N227" s="227"/>
      <c r="O227" s="227"/>
      <c r="P227" s="227"/>
      <c r="Q227" s="227" t="s">
        <v>1200</v>
      </c>
      <c r="R227" s="213" t="s">
        <v>1863</v>
      </c>
      <c r="S227" s="238"/>
      <c r="T227" s="238"/>
    </row>
    <row r="228" ht="112.5" hidden="1" spans="1:20">
      <c r="A228" s="212">
        <v>219</v>
      </c>
      <c r="B228" s="212" t="s">
        <v>1864</v>
      </c>
      <c r="C228" s="212" t="s">
        <v>681</v>
      </c>
      <c r="D228" s="212" t="s">
        <v>35</v>
      </c>
      <c r="E228" s="212" t="s">
        <v>375</v>
      </c>
      <c r="F228" s="212" t="s">
        <v>29</v>
      </c>
      <c r="G228" s="212" t="s">
        <v>677</v>
      </c>
      <c r="H228" s="213" t="s">
        <v>682</v>
      </c>
      <c r="I228" s="212" t="s">
        <v>116</v>
      </c>
      <c r="J228" s="212">
        <v>1</v>
      </c>
      <c r="K228" s="229">
        <v>30</v>
      </c>
      <c r="L228" s="227"/>
      <c r="M228" s="227"/>
      <c r="N228" s="227"/>
      <c r="O228" s="227"/>
      <c r="P228" s="227"/>
      <c r="Q228" s="227" t="s">
        <v>1200</v>
      </c>
      <c r="R228" s="213" t="s">
        <v>1348</v>
      </c>
      <c r="S228" s="238"/>
      <c r="T228" s="238"/>
    </row>
    <row r="229" ht="131.25" hidden="1" spans="1:20">
      <c r="A229" s="212">
        <v>220</v>
      </c>
      <c r="B229" s="212" t="s">
        <v>1865</v>
      </c>
      <c r="C229" s="212" t="s">
        <v>1866</v>
      </c>
      <c r="D229" s="212" t="s">
        <v>35</v>
      </c>
      <c r="E229" s="212" t="s">
        <v>36</v>
      </c>
      <c r="F229" s="212" t="s">
        <v>21</v>
      </c>
      <c r="G229" s="212" t="s">
        <v>677</v>
      </c>
      <c r="H229" s="213" t="s">
        <v>1867</v>
      </c>
      <c r="I229" s="212" t="s">
        <v>31</v>
      </c>
      <c r="J229" s="212">
        <v>1.82</v>
      </c>
      <c r="K229" s="229">
        <v>128</v>
      </c>
      <c r="L229" s="227"/>
      <c r="M229" s="227"/>
      <c r="N229" s="227"/>
      <c r="O229" s="227"/>
      <c r="P229" s="227"/>
      <c r="Q229" s="227" t="s">
        <v>1197</v>
      </c>
      <c r="R229" s="213" t="s">
        <v>1868</v>
      </c>
      <c r="S229" s="238"/>
      <c r="T229" s="238"/>
    </row>
    <row r="230" ht="112.5" hidden="1" spans="1:20">
      <c r="A230" s="212">
        <v>221</v>
      </c>
      <c r="B230" s="212" t="s">
        <v>1869</v>
      </c>
      <c r="C230" s="212" t="s">
        <v>689</v>
      </c>
      <c r="D230" s="212" t="s">
        <v>35</v>
      </c>
      <c r="E230" s="212" t="s">
        <v>36</v>
      </c>
      <c r="F230" s="212" t="s">
        <v>21</v>
      </c>
      <c r="G230" s="212" t="s">
        <v>677</v>
      </c>
      <c r="H230" s="213" t="s">
        <v>1352</v>
      </c>
      <c r="I230" s="212" t="s">
        <v>31</v>
      </c>
      <c r="J230" s="212">
        <v>1.5</v>
      </c>
      <c r="K230" s="229">
        <v>85.5</v>
      </c>
      <c r="L230" s="227"/>
      <c r="M230" s="227"/>
      <c r="N230" s="227"/>
      <c r="O230" s="227"/>
      <c r="P230" s="227"/>
      <c r="Q230" s="227" t="s">
        <v>1200</v>
      </c>
      <c r="R230" s="213" t="s">
        <v>1870</v>
      </c>
      <c r="S230" s="238"/>
      <c r="T230" s="238"/>
    </row>
    <row r="231" ht="131.25" hidden="1" spans="1:20">
      <c r="A231" s="212">
        <v>222</v>
      </c>
      <c r="B231" s="212" t="s">
        <v>1871</v>
      </c>
      <c r="C231" s="213" t="s">
        <v>1872</v>
      </c>
      <c r="D231" s="212" t="s">
        <v>35</v>
      </c>
      <c r="E231" s="212" t="s">
        <v>36</v>
      </c>
      <c r="F231" s="212" t="s">
        <v>21</v>
      </c>
      <c r="G231" s="212" t="s">
        <v>695</v>
      </c>
      <c r="H231" s="213" t="s">
        <v>1873</v>
      </c>
      <c r="I231" s="212" t="s">
        <v>31</v>
      </c>
      <c r="J231" s="212">
        <v>1.325</v>
      </c>
      <c r="K231" s="229">
        <v>92.75</v>
      </c>
      <c r="L231" s="227"/>
      <c r="M231" s="227"/>
      <c r="N231" s="227"/>
      <c r="O231" s="227"/>
      <c r="P231" s="227"/>
      <c r="Q231" s="227" t="s">
        <v>1197</v>
      </c>
      <c r="R231" s="213" t="s">
        <v>1874</v>
      </c>
      <c r="S231" s="238"/>
      <c r="T231" s="238"/>
    </row>
    <row r="232" ht="112.5" hidden="1" spans="1:20">
      <c r="A232" s="212">
        <v>223</v>
      </c>
      <c r="B232" s="212" t="s">
        <v>1875</v>
      </c>
      <c r="C232" s="213" t="s">
        <v>699</v>
      </c>
      <c r="D232" s="212" t="s">
        <v>35</v>
      </c>
      <c r="E232" s="212" t="s">
        <v>120</v>
      </c>
      <c r="F232" s="212" t="s">
        <v>29</v>
      </c>
      <c r="G232" s="212" t="s">
        <v>695</v>
      </c>
      <c r="H232" s="213" t="s">
        <v>700</v>
      </c>
      <c r="I232" s="212" t="s">
        <v>701</v>
      </c>
      <c r="J232" s="212">
        <v>100</v>
      </c>
      <c r="K232" s="229">
        <v>13.4</v>
      </c>
      <c r="L232" s="227"/>
      <c r="M232" s="227"/>
      <c r="N232" s="227"/>
      <c r="O232" s="227"/>
      <c r="P232" s="227"/>
      <c r="Q232" s="227" t="s">
        <v>1200</v>
      </c>
      <c r="R232" s="213" t="s">
        <v>1876</v>
      </c>
      <c r="S232" s="238"/>
      <c r="T232" s="238"/>
    </row>
    <row r="233" ht="131.25" hidden="1" spans="1:20">
      <c r="A233" s="212">
        <v>224</v>
      </c>
      <c r="B233" s="212" t="s">
        <v>1877</v>
      </c>
      <c r="C233" s="212" t="s">
        <v>1878</v>
      </c>
      <c r="D233" s="212" t="s">
        <v>35</v>
      </c>
      <c r="E233" s="212" t="s">
        <v>36</v>
      </c>
      <c r="F233" s="212" t="s">
        <v>21</v>
      </c>
      <c r="G233" s="212" t="s">
        <v>705</v>
      </c>
      <c r="H233" s="213" t="s">
        <v>1879</v>
      </c>
      <c r="I233" s="212" t="s">
        <v>31</v>
      </c>
      <c r="J233" s="212">
        <v>2.2</v>
      </c>
      <c r="K233" s="229">
        <v>154</v>
      </c>
      <c r="L233" s="227"/>
      <c r="M233" s="227"/>
      <c r="N233" s="227"/>
      <c r="O233" s="227"/>
      <c r="P233" s="227"/>
      <c r="Q233" s="227" t="s">
        <v>1197</v>
      </c>
      <c r="R233" s="213" t="s">
        <v>1880</v>
      </c>
      <c r="S233" s="238"/>
      <c r="T233" s="238"/>
    </row>
    <row r="234" ht="112.5" hidden="1" spans="1:20">
      <c r="A234" s="212">
        <v>225</v>
      </c>
      <c r="B234" s="212" t="s">
        <v>1881</v>
      </c>
      <c r="C234" s="212" t="s">
        <v>715</v>
      </c>
      <c r="D234" s="212" t="s">
        <v>35</v>
      </c>
      <c r="E234" s="212" t="s">
        <v>120</v>
      </c>
      <c r="F234" s="212" t="s">
        <v>29</v>
      </c>
      <c r="G234" s="212" t="s">
        <v>705</v>
      </c>
      <c r="H234" s="213" t="s">
        <v>716</v>
      </c>
      <c r="I234" s="212" t="s">
        <v>123</v>
      </c>
      <c r="J234" s="212">
        <v>70</v>
      </c>
      <c r="K234" s="229">
        <v>57.2</v>
      </c>
      <c r="L234" s="227"/>
      <c r="M234" s="227"/>
      <c r="N234" s="227"/>
      <c r="O234" s="227"/>
      <c r="P234" s="227"/>
      <c r="Q234" s="227" t="s">
        <v>1200</v>
      </c>
      <c r="R234" s="213" t="s">
        <v>1361</v>
      </c>
      <c r="S234" s="238"/>
      <c r="T234" s="238"/>
    </row>
    <row r="235" ht="93.75" hidden="1" spans="1:20">
      <c r="A235" s="212">
        <v>226</v>
      </c>
      <c r="B235" s="212" t="s">
        <v>1882</v>
      </c>
      <c r="C235" s="212" t="s">
        <v>1443</v>
      </c>
      <c r="D235" s="212" t="s">
        <v>35</v>
      </c>
      <c r="E235" s="212" t="s">
        <v>113</v>
      </c>
      <c r="F235" s="212" t="s">
        <v>21</v>
      </c>
      <c r="G235" s="212" t="s">
        <v>724</v>
      </c>
      <c r="H235" s="213" t="s">
        <v>725</v>
      </c>
      <c r="I235" s="212" t="s">
        <v>92</v>
      </c>
      <c r="J235" s="212">
        <v>300</v>
      </c>
      <c r="K235" s="229">
        <v>15</v>
      </c>
      <c r="L235" s="227"/>
      <c r="M235" s="227"/>
      <c r="N235" s="227"/>
      <c r="O235" s="227"/>
      <c r="P235" s="227"/>
      <c r="Q235" s="227" t="s">
        <v>1200</v>
      </c>
      <c r="R235" s="213" t="s">
        <v>1363</v>
      </c>
      <c r="S235" s="238"/>
      <c r="T235" s="238"/>
    </row>
    <row r="236" ht="93.75" hidden="1" spans="1:20">
      <c r="A236" s="212">
        <v>227</v>
      </c>
      <c r="B236" s="212" t="s">
        <v>1883</v>
      </c>
      <c r="C236" s="212" t="s">
        <v>728</v>
      </c>
      <c r="D236" s="212" t="s">
        <v>35</v>
      </c>
      <c r="E236" s="212" t="s">
        <v>113</v>
      </c>
      <c r="F236" s="212" t="s">
        <v>29</v>
      </c>
      <c r="G236" s="212" t="s">
        <v>724</v>
      </c>
      <c r="H236" s="213" t="s">
        <v>729</v>
      </c>
      <c r="I236" s="212" t="s">
        <v>116</v>
      </c>
      <c r="J236" s="212">
        <v>1</v>
      </c>
      <c r="K236" s="229">
        <v>30</v>
      </c>
      <c r="L236" s="227"/>
      <c r="M236" s="227"/>
      <c r="N236" s="227"/>
      <c r="O236" s="227"/>
      <c r="P236" s="227"/>
      <c r="Q236" s="227" t="s">
        <v>1200</v>
      </c>
      <c r="R236" s="213" t="s">
        <v>1363</v>
      </c>
      <c r="S236" s="238"/>
      <c r="T236" s="238"/>
    </row>
    <row r="237" ht="131.25" hidden="1" spans="1:20">
      <c r="A237" s="212">
        <v>228</v>
      </c>
      <c r="B237" s="212" t="s">
        <v>1884</v>
      </c>
      <c r="C237" s="213" t="s">
        <v>1885</v>
      </c>
      <c r="D237" s="212" t="s">
        <v>35</v>
      </c>
      <c r="E237" s="212" t="s">
        <v>36</v>
      </c>
      <c r="F237" s="212" t="s">
        <v>21</v>
      </c>
      <c r="G237" s="212" t="s">
        <v>724</v>
      </c>
      <c r="H237" s="213" t="s">
        <v>1886</v>
      </c>
      <c r="I237" s="212" t="s">
        <v>31</v>
      </c>
      <c r="J237" s="212">
        <v>1.3</v>
      </c>
      <c r="K237" s="229">
        <v>91</v>
      </c>
      <c r="L237" s="227"/>
      <c r="M237" s="227"/>
      <c r="N237" s="227"/>
      <c r="O237" s="227"/>
      <c r="P237" s="227"/>
      <c r="Q237" s="227" t="s">
        <v>1197</v>
      </c>
      <c r="R237" s="213" t="s">
        <v>1887</v>
      </c>
      <c r="S237" s="238"/>
      <c r="T237" s="238"/>
    </row>
    <row r="238" ht="131.25" hidden="1" spans="1:20">
      <c r="A238" s="212">
        <v>229</v>
      </c>
      <c r="B238" s="212" t="s">
        <v>1888</v>
      </c>
      <c r="C238" s="213" t="s">
        <v>1889</v>
      </c>
      <c r="D238" s="212" t="s">
        <v>35</v>
      </c>
      <c r="E238" s="212" t="s">
        <v>36</v>
      </c>
      <c r="F238" s="212" t="s">
        <v>21</v>
      </c>
      <c r="G238" s="212" t="s">
        <v>736</v>
      </c>
      <c r="H238" s="213" t="s">
        <v>1890</v>
      </c>
      <c r="I238" s="212" t="s">
        <v>31</v>
      </c>
      <c r="J238" s="212">
        <v>1.58</v>
      </c>
      <c r="K238" s="229">
        <v>110.6</v>
      </c>
      <c r="L238" s="227"/>
      <c r="M238" s="227"/>
      <c r="N238" s="227"/>
      <c r="O238" s="227"/>
      <c r="P238" s="227"/>
      <c r="Q238" s="227" t="s">
        <v>1197</v>
      </c>
      <c r="R238" s="213" t="s">
        <v>1891</v>
      </c>
      <c r="S238" s="238"/>
      <c r="T238" s="238"/>
    </row>
    <row r="239" ht="93.75" hidden="1" spans="1:20">
      <c r="A239" s="212">
        <v>230</v>
      </c>
      <c r="B239" s="212" t="s">
        <v>1892</v>
      </c>
      <c r="C239" s="213" t="s">
        <v>744</v>
      </c>
      <c r="D239" s="212" t="s">
        <v>35</v>
      </c>
      <c r="E239" s="212" t="s">
        <v>120</v>
      </c>
      <c r="F239" s="212" t="s">
        <v>29</v>
      </c>
      <c r="G239" s="212" t="s">
        <v>736</v>
      </c>
      <c r="H239" s="213" t="s">
        <v>745</v>
      </c>
      <c r="I239" s="212" t="s">
        <v>123</v>
      </c>
      <c r="J239" s="212">
        <v>200</v>
      </c>
      <c r="K239" s="229">
        <v>52</v>
      </c>
      <c r="L239" s="227"/>
      <c r="M239" s="227"/>
      <c r="N239" s="227"/>
      <c r="O239" s="227"/>
      <c r="P239" s="227"/>
      <c r="Q239" s="227" t="s">
        <v>1200</v>
      </c>
      <c r="R239" s="213" t="s">
        <v>1372</v>
      </c>
      <c r="S239" s="238"/>
      <c r="T239" s="238"/>
    </row>
    <row r="240" ht="112.5" hidden="1" spans="1:20">
      <c r="A240" s="212">
        <v>231</v>
      </c>
      <c r="B240" s="212" t="s">
        <v>1893</v>
      </c>
      <c r="C240" s="212" t="s">
        <v>1445</v>
      </c>
      <c r="D240" s="212" t="s">
        <v>35</v>
      </c>
      <c r="E240" s="212" t="s">
        <v>113</v>
      </c>
      <c r="F240" s="212" t="s">
        <v>29</v>
      </c>
      <c r="G240" s="212" t="s">
        <v>736</v>
      </c>
      <c r="H240" s="213" t="s">
        <v>749</v>
      </c>
      <c r="I240" s="212" t="s">
        <v>116</v>
      </c>
      <c r="J240" s="212">
        <v>1</v>
      </c>
      <c r="K240" s="229">
        <v>30</v>
      </c>
      <c r="L240" s="227"/>
      <c r="M240" s="227"/>
      <c r="N240" s="227"/>
      <c r="O240" s="227"/>
      <c r="P240" s="227"/>
      <c r="Q240" s="227" t="s">
        <v>1200</v>
      </c>
      <c r="R240" s="213" t="s">
        <v>1373</v>
      </c>
      <c r="S240" s="238"/>
      <c r="T240" s="238"/>
    </row>
    <row r="241" ht="131.25" hidden="1" spans="1:20">
      <c r="A241" s="212">
        <v>232</v>
      </c>
      <c r="B241" s="212" t="s">
        <v>1894</v>
      </c>
      <c r="C241" s="212" t="s">
        <v>1446</v>
      </c>
      <c r="D241" s="212" t="s">
        <v>35</v>
      </c>
      <c r="E241" s="212" t="s">
        <v>375</v>
      </c>
      <c r="F241" s="212" t="s">
        <v>29</v>
      </c>
      <c r="G241" s="212" t="s">
        <v>753</v>
      </c>
      <c r="H241" s="213" t="s">
        <v>1895</v>
      </c>
      <c r="I241" s="212" t="s">
        <v>755</v>
      </c>
      <c r="J241" s="212">
        <v>1</v>
      </c>
      <c r="K241" s="229">
        <v>134.96</v>
      </c>
      <c r="L241" s="227"/>
      <c r="M241" s="227"/>
      <c r="N241" s="227"/>
      <c r="O241" s="227"/>
      <c r="P241" s="227"/>
      <c r="Q241" s="227" t="s">
        <v>1200</v>
      </c>
      <c r="R241" s="213" t="s">
        <v>1375</v>
      </c>
      <c r="S241" s="238"/>
      <c r="T241" s="238"/>
    </row>
    <row r="242" ht="131.25" hidden="1" spans="1:20">
      <c r="A242" s="212">
        <v>233</v>
      </c>
      <c r="B242" s="212" t="s">
        <v>1896</v>
      </c>
      <c r="C242" s="213" t="s">
        <v>1897</v>
      </c>
      <c r="D242" s="212" t="s">
        <v>35</v>
      </c>
      <c r="E242" s="212" t="s">
        <v>36</v>
      </c>
      <c r="F242" s="212" t="s">
        <v>21</v>
      </c>
      <c r="G242" s="212" t="s">
        <v>759</v>
      </c>
      <c r="H242" s="213" t="s">
        <v>1377</v>
      </c>
      <c r="I242" s="212" t="s">
        <v>31</v>
      </c>
      <c r="J242" s="212">
        <v>2.05</v>
      </c>
      <c r="K242" s="229">
        <v>143.5</v>
      </c>
      <c r="L242" s="227"/>
      <c r="M242" s="227"/>
      <c r="N242" s="227"/>
      <c r="O242" s="227"/>
      <c r="P242" s="227"/>
      <c r="Q242" s="227" t="s">
        <v>1197</v>
      </c>
      <c r="R242" s="213" t="s">
        <v>1898</v>
      </c>
      <c r="S242" s="238"/>
      <c r="T242" s="238"/>
    </row>
    <row r="243" ht="112.5" hidden="1" spans="1:20">
      <c r="A243" s="212">
        <v>234</v>
      </c>
      <c r="B243" s="212" t="s">
        <v>1899</v>
      </c>
      <c r="C243" s="212" t="s">
        <v>763</v>
      </c>
      <c r="D243" s="212" t="s">
        <v>35</v>
      </c>
      <c r="E243" s="212" t="s">
        <v>36</v>
      </c>
      <c r="F243" s="212" t="s">
        <v>21</v>
      </c>
      <c r="G243" s="212" t="s">
        <v>764</v>
      </c>
      <c r="H243" s="213" t="s">
        <v>1379</v>
      </c>
      <c r="I243" s="212" t="s">
        <v>31</v>
      </c>
      <c r="J243" s="212">
        <v>9</v>
      </c>
      <c r="K243" s="229">
        <v>235</v>
      </c>
      <c r="L243" s="227"/>
      <c r="M243" s="227"/>
      <c r="N243" s="227"/>
      <c r="O243" s="227"/>
      <c r="P243" s="227"/>
      <c r="Q243" s="227" t="s">
        <v>1200</v>
      </c>
      <c r="R243" s="213" t="s">
        <v>1900</v>
      </c>
      <c r="S243" s="238"/>
      <c r="T243" s="238"/>
    </row>
    <row r="244" ht="131.25" hidden="1" spans="1:20">
      <c r="A244" s="212">
        <v>235</v>
      </c>
      <c r="B244" s="212" t="s">
        <v>1901</v>
      </c>
      <c r="C244" s="213" t="s">
        <v>1902</v>
      </c>
      <c r="D244" s="212" t="s">
        <v>35</v>
      </c>
      <c r="E244" s="212" t="s">
        <v>36</v>
      </c>
      <c r="F244" s="212" t="s">
        <v>21</v>
      </c>
      <c r="G244" s="212" t="s">
        <v>769</v>
      </c>
      <c r="H244" s="213" t="s">
        <v>1903</v>
      </c>
      <c r="I244" s="212" t="s">
        <v>31</v>
      </c>
      <c r="J244" s="212">
        <v>1.5</v>
      </c>
      <c r="K244" s="229">
        <v>127.4</v>
      </c>
      <c r="L244" s="227"/>
      <c r="M244" s="227"/>
      <c r="N244" s="227"/>
      <c r="O244" s="227"/>
      <c r="P244" s="227"/>
      <c r="Q244" s="227" t="s">
        <v>1197</v>
      </c>
      <c r="R244" s="213" t="s">
        <v>1904</v>
      </c>
      <c r="S244" s="238"/>
      <c r="T244" s="238"/>
    </row>
    <row r="245" ht="93.75" hidden="1" spans="1:20">
      <c r="A245" s="212">
        <v>236</v>
      </c>
      <c r="B245" s="212" t="s">
        <v>1905</v>
      </c>
      <c r="C245" s="213" t="s">
        <v>777</v>
      </c>
      <c r="D245" s="212" t="s">
        <v>35</v>
      </c>
      <c r="E245" s="212" t="s">
        <v>120</v>
      </c>
      <c r="F245" s="212" t="s">
        <v>29</v>
      </c>
      <c r="G245" s="212" t="s">
        <v>769</v>
      </c>
      <c r="H245" s="213" t="s">
        <v>778</v>
      </c>
      <c r="I245" s="212" t="s">
        <v>123</v>
      </c>
      <c r="J245" s="212">
        <v>200</v>
      </c>
      <c r="K245" s="229">
        <v>52</v>
      </c>
      <c r="L245" s="227"/>
      <c r="M245" s="227"/>
      <c r="N245" s="227"/>
      <c r="O245" s="227"/>
      <c r="P245" s="227"/>
      <c r="Q245" s="227" t="s">
        <v>1200</v>
      </c>
      <c r="R245" s="213" t="s">
        <v>1385</v>
      </c>
      <c r="S245" s="238"/>
      <c r="T245" s="238"/>
    </row>
    <row r="246" ht="131.25" hidden="1" spans="1:20">
      <c r="A246" s="212">
        <v>237</v>
      </c>
      <c r="B246" s="212" t="s">
        <v>1906</v>
      </c>
      <c r="C246" s="213" t="s">
        <v>1907</v>
      </c>
      <c r="D246" s="212" t="s">
        <v>35</v>
      </c>
      <c r="E246" s="212" t="s">
        <v>36</v>
      </c>
      <c r="F246" s="212" t="s">
        <v>21</v>
      </c>
      <c r="G246" s="212" t="s">
        <v>782</v>
      </c>
      <c r="H246" s="213" t="s">
        <v>1908</v>
      </c>
      <c r="I246" s="212" t="s">
        <v>31</v>
      </c>
      <c r="J246" s="212">
        <v>2.2</v>
      </c>
      <c r="K246" s="229">
        <v>154</v>
      </c>
      <c r="L246" s="227"/>
      <c r="M246" s="227"/>
      <c r="N246" s="227"/>
      <c r="O246" s="227"/>
      <c r="P246" s="227"/>
      <c r="Q246" s="227" t="s">
        <v>1197</v>
      </c>
      <c r="R246" s="213" t="s">
        <v>1909</v>
      </c>
      <c r="S246" s="238"/>
      <c r="T246" s="238"/>
    </row>
    <row r="247" ht="112.5" hidden="1" spans="1:20">
      <c r="A247" s="212">
        <v>238</v>
      </c>
      <c r="B247" s="212" t="s">
        <v>1910</v>
      </c>
      <c r="C247" s="213" t="s">
        <v>786</v>
      </c>
      <c r="D247" s="212" t="s">
        <v>35</v>
      </c>
      <c r="E247" s="212" t="s">
        <v>113</v>
      </c>
      <c r="F247" s="212" t="s">
        <v>21</v>
      </c>
      <c r="G247" s="212" t="s">
        <v>782</v>
      </c>
      <c r="H247" s="213" t="s">
        <v>787</v>
      </c>
      <c r="I247" s="212" t="s">
        <v>116</v>
      </c>
      <c r="J247" s="212">
        <v>1</v>
      </c>
      <c r="K247" s="229">
        <v>50</v>
      </c>
      <c r="L247" s="227"/>
      <c r="M247" s="227"/>
      <c r="N247" s="227"/>
      <c r="O247" s="227"/>
      <c r="P247" s="227"/>
      <c r="Q247" s="227" t="s">
        <v>1200</v>
      </c>
      <c r="R247" s="213" t="s">
        <v>1389</v>
      </c>
      <c r="S247" s="238"/>
      <c r="T247" s="238"/>
    </row>
    <row r="248" ht="75" hidden="1" spans="1:20">
      <c r="A248" s="212">
        <v>239</v>
      </c>
      <c r="B248" s="212" t="s">
        <v>1911</v>
      </c>
      <c r="C248" s="212" t="s">
        <v>795</v>
      </c>
      <c r="D248" s="212" t="s">
        <v>35</v>
      </c>
      <c r="E248" s="212" t="s">
        <v>796</v>
      </c>
      <c r="F248" s="212" t="s">
        <v>29</v>
      </c>
      <c r="G248" s="212" t="s">
        <v>797</v>
      </c>
      <c r="H248" s="213" t="s">
        <v>1390</v>
      </c>
      <c r="I248" s="212" t="s">
        <v>799</v>
      </c>
      <c r="J248" s="212">
        <v>1</v>
      </c>
      <c r="K248" s="229">
        <v>90</v>
      </c>
      <c r="L248" s="227"/>
      <c r="M248" s="227"/>
      <c r="N248" s="227"/>
      <c r="O248" s="227"/>
      <c r="P248" s="227"/>
      <c r="Q248" s="227" t="s">
        <v>1234</v>
      </c>
      <c r="R248" s="213" t="s">
        <v>800</v>
      </c>
      <c r="S248" s="238"/>
      <c r="T248" s="238"/>
    </row>
    <row r="249" ht="112.5" hidden="1" spans="1:20">
      <c r="A249" s="212">
        <v>240</v>
      </c>
      <c r="B249" s="212" t="s">
        <v>1912</v>
      </c>
      <c r="C249" s="212" t="s">
        <v>1090</v>
      </c>
      <c r="D249" s="212" t="s">
        <v>35</v>
      </c>
      <c r="E249" s="212" t="s">
        <v>1799</v>
      </c>
      <c r="F249" s="212" t="s">
        <v>29</v>
      </c>
      <c r="G249" s="212" t="s">
        <v>578</v>
      </c>
      <c r="H249" s="213" t="s">
        <v>1091</v>
      </c>
      <c r="I249" s="212" t="s">
        <v>31</v>
      </c>
      <c r="J249" s="212">
        <v>1</v>
      </c>
      <c r="K249" s="226">
        <v>40</v>
      </c>
      <c r="L249" s="238"/>
      <c r="M249" s="238"/>
      <c r="N249" s="238"/>
      <c r="O249" s="227"/>
      <c r="P249" s="227"/>
      <c r="Q249" s="227" t="s">
        <v>1237</v>
      </c>
      <c r="R249" s="213" t="s">
        <v>1913</v>
      </c>
      <c r="S249" s="238"/>
      <c r="T249" s="238"/>
    </row>
    <row r="250" ht="112.5" hidden="1" spans="1:20">
      <c r="A250" s="212">
        <v>241</v>
      </c>
      <c r="B250" s="212" t="s">
        <v>1914</v>
      </c>
      <c r="C250" s="212" t="s">
        <v>507</v>
      </c>
      <c r="D250" s="212" t="s">
        <v>35</v>
      </c>
      <c r="E250" s="212" t="s">
        <v>36</v>
      </c>
      <c r="F250" s="212" t="s">
        <v>29</v>
      </c>
      <c r="G250" s="212" t="s">
        <v>503</v>
      </c>
      <c r="H250" s="213" t="s">
        <v>508</v>
      </c>
      <c r="I250" s="212" t="s">
        <v>31</v>
      </c>
      <c r="J250" s="212">
        <v>2.1</v>
      </c>
      <c r="K250" s="226">
        <v>94.5</v>
      </c>
      <c r="L250" s="245"/>
      <c r="M250" s="245"/>
      <c r="N250" s="245"/>
      <c r="O250" s="227"/>
      <c r="P250" s="227"/>
      <c r="Q250" s="227" t="s">
        <v>1194</v>
      </c>
      <c r="R250" s="213" t="s">
        <v>1915</v>
      </c>
      <c r="S250" s="238"/>
      <c r="T250" s="238"/>
    </row>
    <row r="251" ht="112.5" hidden="1" spans="1:20">
      <c r="A251" s="212">
        <v>242</v>
      </c>
      <c r="B251" s="212" t="s">
        <v>1916</v>
      </c>
      <c r="C251" s="212" t="s">
        <v>511</v>
      </c>
      <c r="D251" s="212" t="s">
        <v>35</v>
      </c>
      <c r="E251" s="212" t="s">
        <v>120</v>
      </c>
      <c r="F251" s="212" t="s">
        <v>29</v>
      </c>
      <c r="G251" s="212" t="s">
        <v>503</v>
      </c>
      <c r="H251" s="213" t="s">
        <v>512</v>
      </c>
      <c r="I251" s="212" t="s">
        <v>123</v>
      </c>
      <c r="J251" s="212">
        <v>70</v>
      </c>
      <c r="K251" s="226">
        <v>18.9</v>
      </c>
      <c r="L251" s="245"/>
      <c r="M251" s="245"/>
      <c r="N251" s="245"/>
      <c r="O251" s="227"/>
      <c r="P251" s="227"/>
      <c r="Q251" s="227" t="s">
        <v>1200</v>
      </c>
      <c r="R251" s="213" t="s">
        <v>1917</v>
      </c>
      <c r="S251" s="238"/>
      <c r="T251" s="238"/>
    </row>
    <row r="252" ht="168.75" hidden="1" spans="1:20">
      <c r="A252" s="212">
        <v>243</v>
      </c>
      <c r="B252" s="212" t="s">
        <v>1918</v>
      </c>
      <c r="C252" s="212" t="s">
        <v>520</v>
      </c>
      <c r="D252" s="212" t="s">
        <v>35</v>
      </c>
      <c r="E252" s="212" t="s">
        <v>36</v>
      </c>
      <c r="F252" s="212" t="s">
        <v>29</v>
      </c>
      <c r="G252" s="212" t="s">
        <v>521</v>
      </c>
      <c r="H252" s="213" t="s">
        <v>522</v>
      </c>
      <c r="I252" s="212" t="s">
        <v>31</v>
      </c>
      <c r="J252" s="212">
        <v>4</v>
      </c>
      <c r="K252" s="226">
        <v>200</v>
      </c>
      <c r="L252" s="245"/>
      <c r="M252" s="245"/>
      <c r="N252" s="245"/>
      <c r="O252" s="227"/>
      <c r="P252" s="227"/>
      <c r="Q252" s="227" t="s">
        <v>1197</v>
      </c>
      <c r="R252" s="213" t="s">
        <v>1919</v>
      </c>
      <c r="S252" s="238"/>
      <c r="T252" s="238"/>
    </row>
    <row r="253" ht="112.5" hidden="1" spans="1:20">
      <c r="A253" s="212">
        <v>244</v>
      </c>
      <c r="B253" s="212" t="s">
        <v>1920</v>
      </c>
      <c r="C253" s="212" t="s">
        <v>630</v>
      </c>
      <c r="D253" s="212" t="s">
        <v>35</v>
      </c>
      <c r="E253" s="212" t="s">
        <v>176</v>
      </c>
      <c r="F253" s="212" t="s">
        <v>29</v>
      </c>
      <c r="G253" s="212" t="s">
        <v>521</v>
      </c>
      <c r="H253" s="213" t="s">
        <v>1921</v>
      </c>
      <c r="I253" s="212" t="s">
        <v>31</v>
      </c>
      <c r="J253" s="212">
        <v>2</v>
      </c>
      <c r="K253" s="226">
        <v>310</v>
      </c>
      <c r="L253" s="238"/>
      <c r="M253" s="238"/>
      <c r="N253" s="238"/>
      <c r="O253" s="227"/>
      <c r="P253" s="227"/>
      <c r="Q253" s="227" t="s">
        <v>1200</v>
      </c>
      <c r="R253" s="213" t="s">
        <v>1922</v>
      </c>
      <c r="S253" s="238"/>
      <c r="T253" s="238"/>
    </row>
    <row r="254" ht="131.25" hidden="1" spans="1:20">
      <c r="A254" s="212">
        <v>245</v>
      </c>
      <c r="B254" s="212" t="s">
        <v>1923</v>
      </c>
      <c r="C254" s="212" t="s">
        <v>533</v>
      </c>
      <c r="D254" s="212" t="s">
        <v>35</v>
      </c>
      <c r="E254" s="212" t="s">
        <v>36</v>
      </c>
      <c r="F254" s="212" t="s">
        <v>534</v>
      </c>
      <c r="G254" s="212" t="s">
        <v>521</v>
      </c>
      <c r="H254" s="213" t="s">
        <v>535</v>
      </c>
      <c r="I254" s="212" t="s">
        <v>31</v>
      </c>
      <c r="J254" s="212">
        <v>2</v>
      </c>
      <c r="K254" s="226">
        <v>140</v>
      </c>
      <c r="L254" s="245"/>
      <c r="M254" s="245"/>
      <c r="N254" s="245"/>
      <c r="O254" s="227"/>
      <c r="P254" s="227"/>
      <c r="Q254" s="227" t="s">
        <v>1197</v>
      </c>
      <c r="R254" s="213" t="s">
        <v>1924</v>
      </c>
      <c r="S254" s="238"/>
      <c r="T254" s="238"/>
    </row>
    <row r="255" ht="112.5" hidden="1" spans="1:20">
      <c r="A255" s="212">
        <v>246</v>
      </c>
      <c r="B255" s="212" t="s">
        <v>1925</v>
      </c>
      <c r="C255" s="212" t="s">
        <v>538</v>
      </c>
      <c r="D255" s="212" t="s">
        <v>35</v>
      </c>
      <c r="E255" s="212" t="s">
        <v>120</v>
      </c>
      <c r="F255" s="212" t="s">
        <v>534</v>
      </c>
      <c r="G255" s="212" t="s">
        <v>521</v>
      </c>
      <c r="H255" s="213" t="s">
        <v>539</v>
      </c>
      <c r="I255" s="212" t="s">
        <v>123</v>
      </c>
      <c r="J255" s="212">
        <v>100</v>
      </c>
      <c r="K255" s="226">
        <v>33</v>
      </c>
      <c r="L255" s="238"/>
      <c r="M255" s="238"/>
      <c r="N255" s="238"/>
      <c r="O255" s="227"/>
      <c r="P255" s="227"/>
      <c r="Q255" s="227" t="s">
        <v>1200</v>
      </c>
      <c r="R255" s="213" t="s">
        <v>1926</v>
      </c>
      <c r="S255" s="238"/>
      <c r="T255" s="238"/>
    </row>
    <row r="256" ht="112.5" hidden="1" spans="1:20">
      <c r="A256" s="212">
        <v>247</v>
      </c>
      <c r="B256" s="212" t="s">
        <v>1927</v>
      </c>
      <c r="C256" s="212" t="s">
        <v>541</v>
      </c>
      <c r="D256" s="212" t="s">
        <v>35</v>
      </c>
      <c r="E256" s="212" t="s">
        <v>113</v>
      </c>
      <c r="F256" s="212" t="s">
        <v>29</v>
      </c>
      <c r="G256" s="212" t="s">
        <v>521</v>
      </c>
      <c r="H256" s="213" t="s">
        <v>542</v>
      </c>
      <c r="I256" s="212" t="s">
        <v>92</v>
      </c>
      <c r="J256" s="212">
        <v>125</v>
      </c>
      <c r="K256" s="226">
        <v>11.12</v>
      </c>
      <c r="L256" s="238"/>
      <c r="M256" s="238"/>
      <c r="N256" s="238"/>
      <c r="O256" s="227"/>
      <c r="P256" s="227"/>
      <c r="Q256" s="227" t="s">
        <v>1200</v>
      </c>
      <c r="R256" s="213" t="s">
        <v>1928</v>
      </c>
      <c r="S256" s="238"/>
      <c r="T256" s="238"/>
    </row>
    <row r="257" ht="150" hidden="1" spans="1:20">
      <c r="A257" s="212">
        <v>248</v>
      </c>
      <c r="B257" s="212" t="s">
        <v>1929</v>
      </c>
      <c r="C257" s="212" t="s">
        <v>545</v>
      </c>
      <c r="D257" s="212" t="s">
        <v>35</v>
      </c>
      <c r="E257" s="212" t="s">
        <v>120</v>
      </c>
      <c r="F257" s="212" t="s">
        <v>29</v>
      </c>
      <c r="G257" s="212" t="s">
        <v>546</v>
      </c>
      <c r="H257" s="213" t="s">
        <v>547</v>
      </c>
      <c r="I257" s="212" t="s">
        <v>123</v>
      </c>
      <c r="J257" s="212">
        <v>100</v>
      </c>
      <c r="K257" s="226">
        <v>29.43</v>
      </c>
      <c r="L257" s="238"/>
      <c r="M257" s="238"/>
      <c r="N257" s="238"/>
      <c r="O257" s="227"/>
      <c r="P257" s="227"/>
      <c r="Q257" s="227" t="s">
        <v>1200</v>
      </c>
      <c r="R257" s="213" t="s">
        <v>548</v>
      </c>
      <c r="S257" s="238"/>
      <c r="T257" s="238"/>
    </row>
    <row r="258" ht="112.5" hidden="1" spans="1:20">
      <c r="A258" s="212">
        <v>249</v>
      </c>
      <c r="B258" s="212" t="s">
        <v>1930</v>
      </c>
      <c r="C258" s="212" t="s">
        <v>550</v>
      </c>
      <c r="D258" s="212" t="s">
        <v>35</v>
      </c>
      <c r="E258" s="212" t="s">
        <v>375</v>
      </c>
      <c r="F258" s="212" t="s">
        <v>29</v>
      </c>
      <c r="G258" s="212" t="s">
        <v>546</v>
      </c>
      <c r="H258" s="213" t="s">
        <v>551</v>
      </c>
      <c r="I258" s="212" t="s">
        <v>116</v>
      </c>
      <c r="J258" s="212">
        <v>1</v>
      </c>
      <c r="K258" s="226">
        <v>30</v>
      </c>
      <c r="L258" s="238"/>
      <c r="M258" s="238"/>
      <c r="N258" s="238"/>
      <c r="O258" s="227"/>
      <c r="P258" s="227"/>
      <c r="Q258" s="227" t="s">
        <v>1200</v>
      </c>
      <c r="R258" s="213" t="s">
        <v>552</v>
      </c>
      <c r="S258" s="238"/>
      <c r="T258" s="238"/>
    </row>
    <row r="259" ht="93.75" hidden="1" spans="1:20">
      <c r="A259" s="212">
        <v>250</v>
      </c>
      <c r="B259" s="212" t="s">
        <v>1931</v>
      </c>
      <c r="C259" s="212" t="s">
        <v>554</v>
      </c>
      <c r="D259" s="212" t="s">
        <v>35</v>
      </c>
      <c r="E259" s="212" t="s">
        <v>36</v>
      </c>
      <c r="F259" s="212" t="s">
        <v>29</v>
      </c>
      <c r="G259" s="212" t="s">
        <v>546</v>
      </c>
      <c r="H259" s="213" t="s">
        <v>555</v>
      </c>
      <c r="I259" s="212" t="s">
        <v>198</v>
      </c>
      <c r="J259" s="212">
        <v>210</v>
      </c>
      <c r="K259" s="226">
        <v>12.6</v>
      </c>
      <c r="L259" s="245"/>
      <c r="M259" s="245"/>
      <c r="N259" s="245"/>
      <c r="O259" s="227"/>
      <c r="P259" s="227"/>
      <c r="Q259" s="227" t="s">
        <v>1197</v>
      </c>
      <c r="R259" s="213" t="s">
        <v>556</v>
      </c>
      <c r="S259" s="238"/>
      <c r="T259" s="238"/>
    </row>
    <row r="260" ht="112.5" hidden="1" spans="1:20">
      <c r="A260" s="212">
        <v>251</v>
      </c>
      <c r="B260" s="212" t="s">
        <v>1932</v>
      </c>
      <c r="C260" s="212" t="s">
        <v>558</v>
      </c>
      <c r="D260" s="212" t="s">
        <v>35</v>
      </c>
      <c r="E260" s="212" t="s">
        <v>113</v>
      </c>
      <c r="F260" s="212" t="s">
        <v>29</v>
      </c>
      <c r="G260" s="212" t="s">
        <v>546</v>
      </c>
      <c r="H260" s="213" t="s">
        <v>559</v>
      </c>
      <c r="I260" s="212" t="s">
        <v>92</v>
      </c>
      <c r="J260" s="212">
        <v>120</v>
      </c>
      <c r="K260" s="226">
        <v>11.04</v>
      </c>
      <c r="L260" s="238"/>
      <c r="M260" s="238"/>
      <c r="N260" s="238"/>
      <c r="O260" s="227"/>
      <c r="P260" s="227"/>
      <c r="Q260" s="227" t="s">
        <v>1200</v>
      </c>
      <c r="R260" s="213" t="s">
        <v>560</v>
      </c>
      <c r="S260" s="238"/>
      <c r="T260" s="238"/>
    </row>
    <row r="261" ht="93.75" hidden="1" spans="1:20">
      <c r="A261" s="212">
        <v>252</v>
      </c>
      <c r="B261" s="212" t="s">
        <v>1933</v>
      </c>
      <c r="C261" s="212" t="s">
        <v>554</v>
      </c>
      <c r="D261" s="212" t="s">
        <v>35</v>
      </c>
      <c r="E261" s="212" t="s">
        <v>36</v>
      </c>
      <c r="F261" s="212" t="s">
        <v>21</v>
      </c>
      <c r="G261" s="212" t="s">
        <v>546</v>
      </c>
      <c r="H261" s="213" t="s">
        <v>570</v>
      </c>
      <c r="I261" s="212" t="s">
        <v>198</v>
      </c>
      <c r="J261" s="212">
        <v>200</v>
      </c>
      <c r="K261" s="226">
        <v>12</v>
      </c>
      <c r="L261" s="245"/>
      <c r="M261" s="245"/>
      <c r="N261" s="245"/>
      <c r="O261" s="227"/>
      <c r="P261" s="227"/>
      <c r="Q261" s="227" t="s">
        <v>1197</v>
      </c>
      <c r="R261" s="213" t="s">
        <v>571</v>
      </c>
      <c r="S261" s="238"/>
      <c r="T261" s="238"/>
    </row>
    <row r="262" ht="131.25" hidden="1" spans="1:20">
      <c r="A262" s="212">
        <v>253</v>
      </c>
      <c r="B262" s="212" t="s">
        <v>1934</v>
      </c>
      <c r="C262" s="212" t="s">
        <v>573</v>
      </c>
      <c r="D262" s="212" t="s">
        <v>35</v>
      </c>
      <c r="E262" s="212" t="s">
        <v>36</v>
      </c>
      <c r="F262" s="212" t="s">
        <v>21</v>
      </c>
      <c r="G262" s="212" t="s">
        <v>546</v>
      </c>
      <c r="H262" s="213" t="s">
        <v>574</v>
      </c>
      <c r="I262" s="212" t="s">
        <v>31</v>
      </c>
      <c r="J262" s="212">
        <v>2.2</v>
      </c>
      <c r="K262" s="226">
        <v>44</v>
      </c>
      <c r="L262" s="245"/>
      <c r="M262" s="245"/>
      <c r="N262" s="245"/>
      <c r="O262" s="227"/>
      <c r="P262" s="227"/>
      <c r="Q262" s="227" t="s">
        <v>1200</v>
      </c>
      <c r="R262" s="213" t="s">
        <v>1935</v>
      </c>
      <c r="S262" s="238"/>
      <c r="T262" s="238"/>
    </row>
    <row r="263" ht="93.75" hidden="1" spans="1:20">
      <c r="A263" s="212">
        <v>254</v>
      </c>
      <c r="B263" s="212" t="s">
        <v>1936</v>
      </c>
      <c r="C263" s="212" t="s">
        <v>1937</v>
      </c>
      <c r="D263" s="212" t="s">
        <v>35</v>
      </c>
      <c r="E263" s="212" t="s">
        <v>375</v>
      </c>
      <c r="F263" s="212" t="s">
        <v>29</v>
      </c>
      <c r="G263" s="212" t="s">
        <v>578</v>
      </c>
      <c r="H263" s="213" t="s">
        <v>579</v>
      </c>
      <c r="I263" s="212" t="s">
        <v>31</v>
      </c>
      <c r="J263" s="212">
        <v>3.2</v>
      </c>
      <c r="K263" s="226">
        <v>64</v>
      </c>
      <c r="L263" s="245"/>
      <c r="M263" s="245"/>
      <c r="N263" s="245"/>
      <c r="O263" s="227"/>
      <c r="P263" s="227"/>
      <c r="Q263" s="227" t="s">
        <v>1200</v>
      </c>
      <c r="R263" s="213" t="s">
        <v>1938</v>
      </c>
      <c r="S263" s="238"/>
      <c r="T263" s="238"/>
    </row>
    <row r="264" ht="93.75" hidden="1" spans="1:20">
      <c r="A264" s="212">
        <v>255</v>
      </c>
      <c r="B264" s="212" t="s">
        <v>1939</v>
      </c>
      <c r="C264" s="212" t="s">
        <v>586</v>
      </c>
      <c r="D264" s="212" t="s">
        <v>35</v>
      </c>
      <c r="E264" s="212" t="s">
        <v>120</v>
      </c>
      <c r="F264" s="212" t="s">
        <v>29</v>
      </c>
      <c r="G264" s="212" t="s">
        <v>578</v>
      </c>
      <c r="H264" s="213" t="s">
        <v>587</v>
      </c>
      <c r="I264" s="212" t="s">
        <v>123</v>
      </c>
      <c r="J264" s="212">
        <v>128</v>
      </c>
      <c r="K264" s="226">
        <v>34.56</v>
      </c>
      <c r="L264" s="238"/>
      <c r="M264" s="238"/>
      <c r="N264" s="238"/>
      <c r="O264" s="227"/>
      <c r="P264" s="227"/>
      <c r="Q264" s="227" t="s">
        <v>1200</v>
      </c>
      <c r="R264" s="213" t="s">
        <v>1940</v>
      </c>
      <c r="S264" s="238"/>
      <c r="T264" s="238"/>
    </row>
    <row r="265" ht="131.25" hidden="1" spans="1:20">
      <c r="A265" s="212">
        <v>256</v>
      </c>
      <c r="B265" s="212" t="s">
        <v>1941</v>
      </c>
      <c r="C265" s="212" t="s">
        <v>590</v>
      </c>
      <c r="D265" s="212" t="s">
        <v>35</v>
      </c>
      <c r="E265" s="212" t="s">
        <v>113</v>
      </c>
      <c r="F265" s="212" t="s">
        <v>29</v>
      </c>
      <c r="G265" s="212" t="s">
        <v>578</v>
      </c>
      <c r="H265" s="213" t="s">
        <v>591</v>
      </c>
      <c r="I265" s="212" t="s">
        <v>92</v>
      </c>
      <c r="J265" s="212">
        <v>196</v>
      </c>
      <c r="K265" s="226">
        <v>18.032</v>
      </c>
      <c r="L265" s="238"/>
      <c r="M265" s="238"/>
      <c r="N265" s="238"/>
      <c r="O265" s="227"/>
      <c r="P265" s="227"/>
      <c r="Q265" s="227" t="s">
        <v>1200</v>
      </c>
      <c r="R265" s="213" t="s">
        <v>1942</v>
      </c>
      <c r="S265" s="238"/>
      <c r="T265" s="238"/>
    </row>
    <row r="266" ht="150" hidden="1" spans="1:20">
      <c r="A266" s="212">
        <v>257</v>
      </c>
      <c r="B266" s="212" t="s">
        <v>1943</v>
      </c>
      <c r="C266" s="212" t="s">
        <v>1093</v>
      </c>
      <c r="D266" s="212" t="s">
        <v>35</v>
      </c>
      <c r="E266" s="212" t="s">
        <v>1086</v>
      </c>
      <c r="F266" s="212" t="s">
        <v>29</v>
      </c>
      <c r="G266" s="212" t="s">
        <v>646</v>
      </c>
      <c r="H266" s="213" t="s">
        <v>1094</v>
      </c>
      <c r="I266" s="212" t="s">
        <v>31</v>
      </c>
      <c r="J266" s="212">
        <v>6.23</v>
      </c>
      <c r="K266" s="226">
        <v>160</v>
      </c>
      <c r="L266" s="245"/>
      <c r="M266" s="245"/>
      <c r="N266" s="245"/>
      <c r="O266" s="227"/>
      <c r="P266" s="227"/>
      <c r="Q266" s="227" t="s">
        <v>1263</v>
      </c>
      <c r="R266" s="213" t="s">
        <v>1944</v>
      </c>
      <c r="S266" s="238"/>
      <c r="T266" s="238"/>
    </row>
    <row r="267" ht="112.5" hidden="1" spans="1:20">
      <c r="A267" s="212">
        <v>258</v>
      </c>
      <c r="B267" s="212" t="s">
        <v>1945</v>
      </c>
      <c r="C267" s="212" t="s">
        <v>594</v>
      </c>
      <c r="D267" s="212" t="s">
        <v>35</v>
      </c>
      <c r="E267" s="212" t="s">
        <v>120</v>
      </c>
      <c r="F267" s="212" t="s">
        <v>29</v>
      </c>
      <c r="G267" s="212" t="s">
        <v>595</v>
      </c>
      <c r="H267" s="213" t="s">
        <v>596</v>
      </c>
      <c r="I267" s="212" t="s">
        <v>123</v>
      </c>
      <c r="J267" s="212">
        <v>30</v>
      </c>
      <c r="K267" s="226">
        <v>8.1</v>
      </c>
      <c r="L267" s="238"/>
      <c r="M267" s="238"/>
      <c r="N267" s="238"/>
      <c r="O267" s="227"/>
      <c r="P267" s="227"/>
      <c r="Q267" s="227" t="s">
        <v>1200</v>
      </c>
      <c r="R267" s="213" t="s">
        <v>1946</v>
      </c>
      <c r="S267" s="238"/>
      <c r="T267" s="238"/>
    </row>
    <row r="268" ht="131.25" hidden="1" spans="1:20">
      <c r="A268" s="212">
        <v>259</v>
      </c>
      <c r="B268" s="212" t="s">
        <v>1947</v>
      </c>
      <c r="C268" s="212" t="s">
        <v>598</v>
      </c>
      <c r="D268" s="212" t="s">
        <v>35</v>
      </c>
      <c r="E268" s="212" t="s">
        <v>36</v>
      </c>
      <c r="F268" s="212" t="s">
        <v>29</v>
      </c>
      <c r="G268" s="212" t="s">
        <v>595</v>
      </c>
      <c r="H268" s="213" t="s">
        <v>599</v>
      </c>
      <c r="I268" s="212" t="s">
        <v>31</v>
      </c>
      <c r="J268" s="212">
        <v>1.25</v>
      </c>
      <c r="K268" s="226">
        <v>56.25</v>
      </c>
      <c r="L268" s="238"/>
      <c r="M268" s="238"/>
      <c r="N268" s="238"/>
      <c r="O268" s="227"/>
      <c r="P268" s="227"/>
      <c r="Q268" s="227" t="s">
        <v>1197</v>
      </c>
      <c r="R268" s="213" t="s">
        <v>1948</v>
      </c>
      <c r="S268" s="238"/>
      <c r="T268" s="238"/>
    </row>
    <row r="269" ht="131.25" hidden="1" spans="1:20">
      <c r="A269" s="212">
        <v>260</v>
      </c>
      <c r="B269" s="212" t="s">
        <v>1949</v>
      </c>
      <c r="C269" s="212" t="s">
        <v>598</v>
      </c>
      <c r="D269" s="212" t="s">
        <v>35</v>
      </c>
      <c r="E269" s="212" t="s">
        <v>36</v>
      </c>
      <c r="F269" s="212" t="s">
        <v>29</v>
      </c>
      <c r="G269" s="212" t="s">
        <v>595</v>
      </c>
      <c r="H269" s="213" t="s">
        <v>602</v>
      </c>
      <c r="I269" s="212" t="s">
        <v>31</v>
      </c>
      <c r="J269" s="212">
        <v>3</v>
      </c>
      <c r="K269" s="226">
        <v>90</v>
      </c>
      <c r="L269" s="245"/>
      <c r="M269" s="245"/>
      <c r="N269" s="245"/>
      <c r="O269" s="227"/>
      <c r="P269" s="227"/>
      <c r="Q269" s="227" t="s">
        <v>1197</v>
      </c>
      <c r="R269" s="213" t="s">
        <v>1950</v>
      </c>
      <c r="S269" s="238"/>
      <c r="T269" s="238"/>
    </row>
    <row r="270" ht="150" hidden="1" spans="1:20">
      <c r="A270" s="212">
        <v>261</v>
      </c>
      <c r="B270" s="212" t="s">
        <v>1951</v>
      </c>
      <c r="C270" s="212" t="s">
        <v>1100</v>
      </c>
      <c r="D270" s="212" t="s">
        <v>35</v>
      </c>
      <c r="E270" s="212" t="s">
        <v>1799</v>
      </c>
      <c r="F270" s="212" t="s">
        <v>29</v>
      </c>
      <c r="G270" s="212" t="s">
        <v>595</v>
      </c>
      <c r="H270" s="213" t="s">
        <v>1101</v>
      </c>
      <c r="I270" s="212" t="s">
        <v>65</v>
      </c>
      <c r="J270" s="212">
        <v>1840</v>
      </c>
      <c r="K270" s="226">
        <v>66.7</v>
      </c>
      <c r="L270" s="238"/>
      <c r="M270" s="238"/>
      <c r="N270" s="238"/>
      <c r="O270" s="227"/>
      <c r="P270" s="227"/>
      <c r="Q270" s="227" t="s">
        <v>1300</v>
      </c>
      <c r="R270" s="213" t="s">
        <v>1952</v>
      </c>
      <c r="S270" s="238"/>
      <c r="T270" s="238"/>
    </row>
    <row r="271" ht="93.75" hidden="1" spans="1:20">
      <c r="A271" s="212">
        <v>262</v>
      </c>
      <c r="B271" s="212" t="s">
        <v>1953</v>
      </c>
      <c r="C271" s="212" t="s">
        <v>608</v>
      </c>
      <c r="D271" s="212" t="s">
        <v>35</v>
      </c>
      <c r="E271" s="212" t="s">
        <v>120</v>
      </c>
      <c r="F271" s="212" t="s">
        <v>29</v>
      </c>
      <c r="G271" s="212" t="s">
        <v>609</v>
      </c>
      <c r="H271" s="213" t="s">
        <v>610</v>
      </c>
      <c r="I271" s="212" t="s">
        <v>92</v>
      </c>
      <c r="J271" s="212">
        <v>140</v>
      </c>
      <c r="K271" s="226">
        <v>37.8</v>
      </c>
      <c r="L271" s="238"/>
      <c r="M271" s="238"/>
      <c r="N271" s="238"/>
      <c r="O271" s="227"/>
      <c r="P271" s="227"/>
      <c r="Q271" s="227" t="s">
        <v>1200</v>
      </c>
      <c r="R271" s="213" t="s">
        <v>1954</v>
      </c>
      <c r="S271" s="238"/>
      <c r="T271" s="238"/>
    </row>
    <row r="272" ht="243.75" hidden="1" spans="1:20">
      <c r="A272" s="212">
        <v>263</v>
      </c>
      <c r="B272" s="212" t="s">
        <v>1955</v>
      </c>
      <c r="C272" s="212" t="s">
        <v>1956</v>
      </c>
      <c r="D272" s="212" t="s">
        <v>35</v>
      </c>
      <c r="E272" s="212" t="s">
        <v>176</v>
      </c>
      <c r="F272" s="212" t="s">
        <v>29</v>
      </c>
      <c r="G272" s="212" t="s">
        <v>626</v>
      </c>
      <c r="H272" s="240" t="s">
        <v>1957</v>
      </c>
      <c r="I272" s="212" t="s">
        <v>31</v>
      </c>
      <c r="J272" s="212">
        <v>5.5</v>
      </c>
      <c r="K272" s="226">
        <v>570</v>
      </c>
      <c r="L272" s="238"/>
      <c r="M272" s="238"/>
      <c r="N272" s="238"/>
      <c r="O272" s="246"/>
      <c r="P272" s="246"/>
      <c r="Q272" s="212" t="s">
        <v>1200</v>
      </c>
      <c r="R272" s="213" t="s">
        <v>1958</v>
      </c>
      <c r="S272" s="238"/>
      <c r="T272" s="238"/>
    </row>
    <row r="273" ht="93.75" hidden="1" spans="1:20">
      <c r="A273" s="212">
        <v>264</v>
      </c>
      <c r="B273" s="212" t="s">
        <v>1959</v>
      </c>
      <c r="C273" s="212" t="s">
        <v>1106</v>
      </c>
      <c r="D273" s="212" t="s">
        <v>35</v>
      </c>
      <c r="E273" s="212" t="s">
        <v>1086</v>
      </c>
      <c r="F273" s="212" t="s">
        <v>21</v>
      </c>
      <c r="G273" s="212" t="s">
        <v>640</v>
      </c>
      <c r="H273" s="240" t="s">
        <v>1107</v>
      </c>
      <c r="I273" s="212" t="s">
        <v>31</v>
      </c>
      <c r="J273" s="212">
        <v>5.2</v>
      </c>
      <c r="K273" s="226">
        <v>104</v>
      </c>
      <c r="L273" s="238"/>
      <c r="M273" s="238"/>
      <c r="N273" s="238"/>
      <c r="O273" s="246"/>
      <c r="P273" s="246"/>
      <c r="Q273" s="246" t="s">
        <v>1263</v>
      </c>
      <c r="R273" s="213" t="s">
        <v>1108</v>
      </c>
      <c r="S273" s="238"/>
      <c r="T273" s="238"/>
    </row>
    <row r="274" ht="93.75" hidden="1" spans="1:20">
      <c r="A274" s="212">
        <v>265</v>
      </c>
      <c r="B274" s="212" t="s">
        <v>1960</v>
      </c>
      <c r="C274" s="212" t="s">
        <v>1440</v>
      </c>
      <c r="D274" s="212" t="s">
        <v>35</v>
      </c>
      <c r="E274" s="212" t="s">
        <v>176</v>
      </c>
      <c r="F274" s="212" t="s">
        <v>29</v>
      </c>
      <c r="G274" s="212" t="s">
        <v>521</v>
      </c>
      <c r="H274" s="240" t="s">
        <v>1961</v>
      </c>
      <c r="I274" s="212" t="s">
        <v>31</v>
      </c>
      <c r="J274" s="212">
        <v>2.15</v>
      </c>
      <c r="K274" s="226">
        <v>322.5</v>
      </c>
      <c r="L274" s="238"/>
      <c r="M274" s="238"/>
      <c r="N274" s="238"/>
      <c r="O274" s="246"/>
      <c r="P274" s="246"/>
      <c r="Q274" s="212" t="s">
        <v>1200</v>
      </c>
      <c r="R274" s="213" t="s">
        <v>1962</v>
      </c>
      <c r="S274" s="238"/>
      <c r="T274" s="238"/>
    </row>
    <row r="275" ht="187.5" hidden="1" spans="1:20">
      <c r="A275" s="212">
        <v>266</v>
      </c>
      <c r="B275" s="212" t="s">
        <v>1963</v>
      </c>
      <c r="C275" s="212" t="s">
        <v>1109</v>
      </c>
      <c r="D275" s="212" t="s">
        <v>35</v>
      </c>
      <c r="E275" s="212" t="s">
        <v>1086</v>
      </c>
      <c r="F275" s="240" t="s">
        <v>29</v>
      </c>
      <c r="G275" s="212" t="s">
        <v>640</v>
      </c>
      <c r="H275" s="240" t="s">
        <v>1111</v>
      </c>
      <c r="I275" s="212" t="s">
        <v>251</v>
      </c>
      <c r="J275" s="212">
        <v>5</v>
      </c>
      <c r="K275" s="226">
        <v>473.104686</v>
      </c>
      <c r="L275" s="238"/>
      <c r="M275" s="238"/>
      <c r="N275" s="238"/>
      <c r="O275" s="212"/>
      <c r="P275" s="212"/>
      <c r="Q275" s="212" t="s">
        <v>1200</v>
      </c>
      <c r="R275" s="213" t="s">
        <v>1964</v>
      </c>
      <c r="S275" s="238"/>
      <c r="T275" s="238"/>
    </row>
    <row r="276" ht="150" hidden="1" spans="1:20">
      <c r="A276" s="212">
        <v>267</v>
      </c>
      <c r="B276" s="212" t="s">
        <v>1965</v>
      </c>
      <c r="C276" s="212" t="s">
        <v>1113</v>
      </c>
      <c r="D276" s="212" t="s">
        <v>35</v>
      </c>
      <c r="E276" s="212" t="s">
        <v>1086</v>
      </c>
      <c r="F276" s="240" t="s">
        <v>29</v>
      </c>
      <c r="G276" s="212" t="s">
        <v>578</v>
      </c>
      <c r="H276" s="240" t="s">
        <v>1114</v>
      </c>
      <c r="I276" s="212" t="s">
        <v>251</v>
      </c>
      <c r="J276" s="212">
        <v>2</v>
      </c>
      <c r="K276" s="226">
        <v>16</v>
      </c>
      <c r="L276" s="238"/>
      <c r="M276" s="238"/>
      <c r="N276" s="238"/>
      <c r="O276" s="212"/>
      <c r="P276" s="212"/>
      <c r="Q276" s="212" t="s">
        <v>1263</v>
      </c>
      <c r="R276" s="213" t="s">
        <v>1115</v>
      </c>
      <c r="S276" s="238"/>
      <c r="T276" s="238"/>
    </row>
    <row r="277" ht="131.25" hidden="1" spans="1:20">
      <c r="A277" s="212">
        <v>268</v>
      </c>
      <c r="B277" s="212" t="s">
        <v>1966</v>
      </c>
      <c r="C277" s="212" t="s">
        <v>807</v>
      </c>
      <c r="D277" s="212" t="s">
        <v>35</v>
      </c>
      <c r="E277" s="212" t="s">
        <v>36</v>
      </c>
      <c r="F277" s="212" t="s">
        <v>29</v>
      </c>
      <c r="G277" s="212" t="s">
        <v>803</v>
      </c>
      <c r="H277" s="213" t="s">
        <v>808</v>
      </c>
      <c r="I277" s="212" t="s">
        <v>31</v>
      </c>
      <c r="J277" s="212">
        <v>2</v>
      </c>
      <c r="K277" s="229">
        <v>110</v>
      </c>
      <c r="L277" s="227"/>
      <c r="M277" s="227"/>
      <c r="N277" s="227"/>
      <c r="O277" s="227"/>
      <c r="P277" s="227"/>
      <c r="Q277" s="227" t="s">
        <v>1197</v>
      </c>
      <c r="R277" s="213" t="s">
        <v>809</v>
      </c>
      <c r="S277" s="238"/>
      <c r="T277" s="238"/>
    </row>
    <row r="278" ht="112.5" hidden="1" spans="1:20">
      <c r="A278" s="212">
        <v>269</v>
      </c>
      <c r="B278" s="212" t="s">
        <v>1967</v>
      </c>
      <c r="C278" s="212" t="s">
        <v>817</v>
      </c>
      <c r="D278" s="212" t="s">
        <v>35</v>
      </c>
      <c r="E278" s="212" t="s">
        <v>120</v>
      </c>
      <c r="F278" s="212" t="s">
        <v>29</v>
      </c>
      <c r="G278" s="212" t="s">
        <v>818</v>
      </c>
      <c r="H278" s="213" t="s">
        <v>819</v>
      </c>
      <c r="I278" s="212" t="s">
        <v>123</v>
      </c>
      <c r="J278" s="212">
        <v>130</v>
      </c>
      <c r="K278" s="229">
        <v>45.5</v>
      </c>
      <c r="L278" s="227"/>
      <c r="M278" s="227"/>
      <c r="N278" s="227"/>
      <c r="O278" s="227"/>
      <c r="P278" s="227"/>
      <c r="Q278" s="227" t="s">
        <v>1200</v>
      </c>
      <c r="R278" s="213" t="s">
        <v>820</v>
      </c>
      <c r="S278" s="238"/>
      <c r="T278" s="238"/>
    </row>
    <row r="279" ht="187.5" hidden="1" spans="1:20">
      <c r="A279" s="212">
        <v>270</v>
      </c>
      <c r="B279" s="212" t="s">
        <v>1968</v>
      </c>
      <c r="C279" s="212" t="s">
        <v>1448</v>
      </c>
      <c r="D279" s="212" t="s">
        <v>35</v>
      </c>
      <c r="E279" s="212" t="s">
        <v>113</v>
      </c>
      <c r="F279" s="212" t="s">
        <v>29</v>
      </c>
      <c r="G279" s="212" t="s">
        <v>818</v>
      </c>
      <c r="H279" s="213" t="s">
        <v>1969</v>
      </c>
      <c r="I279" s="212" t="s">
        <v>116</v>
      </c>
      <c r="J279" s="212">
        <v>10</v>
      </c>
      <c r="K279" s="229">
        <v>192.5</v>
      </c>
      <c r="L279" s="227"/>
      <c r="M279" s="227"/>
      <c r="N279" s="227"/>
      <c r="O279" s="227"/>
      <c r="P279" s="227"/>
      <c r="Q279" s="227" t="s">
        <v>1200</v>
      </c>
      <c r="R279" s="213" t="s">
        <v>832</v>
      </c>
      <c r="S279" s="238"/>
      <c r="T279" s="238"/>
    </row>
    <row r="280" ht="131.25" hidden="1" spans="1:20">
      <c r="A280" s="212">
        <v>271</v>
      </c>
      <c r="B280" s="212" t="s">
        <v>1970</v>
      </c>
      <c r="C280" s="212" t="s">
        <v>1971</v>
      </c>
      <c r="D280" s="212" t="s">
        <v>35</v>
      </c>
      <c r="E280" s="212" t="s">
        <v>113</v>
      </c>
      <c r="F280" s="212" t="s">
        <v>29</v>
      </c>
      <c r="G280" s="212" t="s">
        <v>803</v>
      </c>
      <c r="H280" s="213" t="s">
        <v>1972</v>
      </c>
      <c r="I280" s="212" t="s">
        <v>116</v>
      </c>
      <c r="J280" s="212">
        <v>1</v>
      </c>
      <c r="K280" s="229">
        <v>34</v>
      </c>
      <c r="L280" s="227"/>
      <c r="M280" s="227"/>
      <c r="N280" s="227"/>
      <c r="O280" s="227"/>
      <c r="P280" s="227"/>
      <c r="Q280" s="227" t="s">
        <v>1200</v>
      </c>
      <c r="R280" s="213" t="s">
        <v>836</v>
      </c>
      <c r="S280" s="238"/>
      <c r="T280" s="238"/>
    </row>
    <row r="281" ht="131.25" hidden="1" spans="1:20">
      <c r="A281" s="212">
        <v>272</v>
      </c>
      <c r="B281" s="212" t="s">
        <v>1973</v>
      </c>
      <c r="C281" s="212" t="s">
        <v>838</v>
      </c>
      <c r="D281" s="212" t="s">
        <v>35</v>
      </c>
      <c r="E281" s="212" t="s">
        <v>176</v>
      </c>
      <c r="F281" s="212" t="s">
        <v>29</v>
      </c>
      <c r="G281" s="212" t="s">
        <v>803</v>
      </c>
      <c r="H281" s="213" t="s">
        <v>839</v>
      </c>
      <c r="I281" s="212" t="s">
        <v>799</v>
      </c>
      <c r="J281" s="212">
        <v>1</v>
      </c>
      <c r="K281" s="229">
        <v>100</v>
      </c>
      <c r="L281" s="227"/>
      <c r="M281" s="227"/>
      <c r="N281" s="227"/>
      <c r="O281" s="227"/>
      <c r="P281" s="227"/>
      <c r="Q281" s="227" t="s">
        <v>1200</v>
      </c>
      <c r="R281" s="213" t="s">
        <v>840</v>
      </c>
      <c r="S281" s="238"/>
      <c r="T281" s="238"/>
    </row>
    <row r="282" ht="131.25" hidden="1" spans="1:20">
      <c r="A282" s="212">
        <v>273</v>
      </c>
      <c r="B282" s="212" t="s">
        <v>1974</v>
      </c>
      <c r="C282" s="212" t="s">
        <v>842</v>
      </c>
      <c r="D282" s="212" t="s">
        <v>35</v>
      </c>
      <c r="E282" s="212" t="s">
        <v>176</v>
      </c>
      <c r="F282" s="212" t="s">
        <v>29</v>
      </c>
      <c r="G282" s="212" t="s">
        <v>818</v>
      </c>
      <c r="H282" s="213" t="s">
        <v>843</v>
      </c>
      <c r="I282" s="212" t="s">
        <v>799</v>
      </c>
      <c r="J282" s="212">
        <v>1</v>
      </c>
      <c r="K282" s="229">
        <v>100</v>
      </c>
      <c r="L282" s="227"/>
      <c r="M282" s="227"/>
      <c r="N282" s="227"/>
      <c r="O282" s="227"/>
      <c r="P282" s="227"/>
      <c r="Q282" s="227" t="s">
        <v>1200</v>
      </c>
      <c r="R282" s="213" t="s">
        <v>844</v>
      </c>
      <c r="S282" s="238"/>
      <c r="T282" s="238"/>
    </row>
    <row r="283" ht="225" hidden="1" spans="1:20">
      <c r="A283" s="212">
        <v>274</v>
      </c>
      <c r="B283" s="212" t="s">
        <v>1975</v>
      </c>
      <c r="C283" s="212" t="s">
        <v>1128</v>
      </c>
      <c r="D283" s="212" t="s">
        <v>35</v>
      </c>
      <c r="E283" s="212" t="s">
        <v>375</v>
      </c>
      <c r="F283" s="212" t="s">
        <v>29</v>
      </c>
      <c r="G283" s="212" t="s">
        <v>818</v>
      </c>
      <c r="H283" s="213" t="s">
        <v>1129</v>
      </c>
      <c r="I283" s="212" t="s">
        <v>799</v>
      </c>
      <c r="J283" s="212">
        <v>1</v>
      </c>
      <c r="K283" s="229">
        <v>590</v>
      </c>
      <c r="L283" s="212"/>
      <c r="M283" s="212"/>
      <c r="N283" s="212"/>
      <c r="O283" s="212"/>
      <c r="P283" s="212"/>
      <c r="Q283" s="212" t="s">
        <v>1976</v>
      </c>
      <c r="R283" s="213" t="s">
        <v>1130</v>
      </c>
      <c r="S283" s="238"/>
      <c r="T283" s="238"/>
    </row>
    <row r="284" ht="136" hidden="1" customHeight="1" spans="1:20">
      <c r="A284" s="212">
        <v>275</v>
      </c>
      <c r="B284" s="212" t="s">
        <v>1977</v>
      </c>
      <c r="C284" s="212" t="s">
        <v>1152</v>
      </c>
      <c r="D284" s="212" t="s">
        <v>35</v>
      </c>
      <c r="E284" s="212" t="s">
        <v>1799</v>
      </c>
      <c r="F284" s="212" t="s">
        <v>29</v>
      </c>
      <c r="G284" s="212" t="s">
        <v>818</v>
      </c>
      <c r="H284" s="213" t="s">
        <v>1153</v>
      </c>
      <c r="I284" s="212" t="s">
        <v>92</v>
      </c>
      <c r="J284" s="212">
        <v>1</v>
      </c>
      <c r="K284" s="229">
        <v>30</v>
      </c>
      <c r="L284" s="212"/>
      <c r="M284" s="212"/>
      <c r="N284" s="212"/>
      <c r="O284" s="212"/>
      <c r="P284" s="212"/>
      <c r="Q284" s="212" t="s">
        <v>1300</v>
      </c>
      <c r="R284" s="213" t="s">
        <v>1154</v>
      </c>
      <c r="S284" s="212"/>
      <c r="T284" s="238"/>
    </row>
    <row r="285" ht="150" spans="1:20">
      <c r="A285" s="212">
        <v>276</v>
      </c>
      <c r="B285" s="212" t="s">
        <v>1978</v>
      </c>
      <c r="C285" s="212" t="s">
        <v>1979</v>
      </c>
      <c r="D285" s="212" t="s">
        <v>35</v>
      </c>
      <c r="E285" s="212" t="s">
        <v>36</v>
      </c>
      <c r="F285" s="212" t="s">
        <v>21</v>
      </c>
      <c r="G285" s="212" t="s">
        <v>860</v>
      </c>
      <c r="H285" s="212" t="s">
        <v>1980</v>
      </c>
      <c r="I285" s="212" t="s">
        <v>31</v>
      </c>
      <c r="J285" s="212">
        <v>1.6</v>
      </c>
      <c r="K285" s="226">
        <v>135</v>
      </c>
      <c r="L285" s="212"/>
      <c r="M285" s="212"/>
      <c r="N285" s="212"/>
      <c r="O285" s="212"/>
      <c r="P285" s="212"/>
      <c r="Q285" s="212" t="s">
        <v>1200</v>
      </c>
      <c r="R285" s="212" t="s">
        <v>1160</v>
      </c>
      <c r="S285" s="212"/>
      <c r="T285" s="212"/>
    </row>
    <row r="286" ht="150" spans="1:20">
      <c r="A286" s="212">
        <v>277</v>
      </c>
      <c r="B286" s="212" t="s">
        <v>1981</v>
      </c>
      <c r="C286" s="212" t="s">
        <v>1982</v>
      </c>
      <c r="D286" s="212" t="s">
        <v>35</v>
      </c>
      <c r="E286" s="212" t="s">
        <v>36</v>
      </c>
      <c r="F286" s="212" t="s">
        <v>21</v>
      </c>
      <c r="G286" s="212" t="s">
        <v>860</v>
      </c>
      <c r="H286" s="212" t="s">
        <v>1983</v>
      </c>
      <c r="I286" s="212" t="s">
        <v>31</v>
      </c>
      <c r="J286" s="212">
        <v>3.6</v>
      </c>
      <c r="K286" s="226">
        <v>290</v>
      </c>
      <c r="L286" s="212"/>
      <c r="M286" s="212"/>
      <c r="N286" s="212"/>
      <c r="O286" s="212"/>
      <c r="P286" s="212"/>
      <c r="Q286" s="212" t="s">
        <v>1200</v>
      </c>
      <c r="R286" s="212" t="s">
        <v>1160</v>
      </c>
      <c r="S286" s="212"/>
      <c r="T286" s="212"/>
    </row>
    <row r="287" ht="150" spans="1:20">
      <c r="A287" s="212">
        <v>278</v>
      </c>
      <c r="B287" s="212" t="s">
        <v>1984</v>
      </c>
      <c r="C287" s="212" t="s">
        <v>868</v>
      </c>
      <c r="D287" s="212" t="s">
        <v>35</v>
      </c>
      <c r="E287" s="212" t="s">
        <v>176</v>
      </c>
      <c r="F287" s="212" t="s">
        <v>29</v>
      </c>
      <c r="G287" s="212" t="s">
        <v>860</v>
      </c>
      <c r="H287" s="212" t="s">
        <v>1411</v>
      </c>
      <c r="I287" s="212" t="s">
        <v>24</v>
      </c>
      <c r="J287" s="212">
        <v>1</v>
      </c>
      <c r="K287" s="229">
        <v>580</v>
      </c>
      <c r="L287" s="227"/>
      <c r="M287" s="227"/>
      <c r="N287" s="227"/>
      <c r="O287" s="227"/>
      <c r="P287" s="227"/>
      <c r="Q287" s="227" t="s">
        <v>1200</v>
      </c>
      <c r="R287" s="213" t="s">
        <v>870</v>
      </c>
      <c r="S287" s="212"/>
      <c r="T287" s="212"/>
    </row>
    <row r="288" ht="112.5" spans="1:20">
      <c r="A288" s="212">
        <v>279</v>
      </c>
      <c r="B288" s="212" t="s">
        <v>1985</v>
      </c>
      <c r="C288" s="212" t="s">
        <v>872</v>
      </c>
      <c r="D288" s="212" t="s">
        <v>35</v>
      </c>
      <c r="E288" s="212" t="s">
        <v>120</v>
      </c>
      <c r="F288" s="212" t="s">
        <v>29</v>
      </c>
      <c r="G288" s="212" t="s">
        <v>860</v>
      </c>
      <c r="H288" s="212" t="s">
        <v>873</v>
      </c>
      <c r="I288" s="212" t="s">
        <v>123</v>
      </c>
      <c r="J288" s="212">
        <v>125</v>
      </c>
      <c r="K288" s="229">
        <v>45</v>
      </c>
      <c r="L288" s="227"/>
      <c r="M288" s="227"/>
      <c r="N288" s="227"/>
      <c r="O288" s="227"/>
      <c r="P288" s="227"/>
      <c r="Q288" s="227" t="s">
        <v>1200</v>
      </c>
      <c r="R288" s="213" t="s">
        <v>874</v>
      </c>
      <c r="S288" s="212"/>
      <c r="T288" s="212"/>
    </row>
    <row r="289" ht="93.75" spans="1:20">
      <c r="A289" s="212">
        <v>280</v>
      </c>
      <c r="B289" s="212" t="s">
        <v>1986</v>
      </c>
      <c r="C289" s="212" t="s">
        <v>876</v>
      </c>
      <c r="D289" s="212" t="s">
        <v>35</v>
      </c>
      <c r="E289" s="212" t="s">
        <v>120</v>
      </c>
      <c r="F289" s="212" t="s">
        <v>29</v>
      </c>
      <c r="G289" s="212" t="s">
        <v>877</v>
      </c>
      <c r="H289" s="212" t="s">
        <v>878</v>
      </c>
      <c r="I289" s="212" t="s">
        <v>123</v>
      </c>
      <c r="J289" s="212">
        <v>200</v>
      </c>
      <c r="K289" s="229">
        <v>52</v>
      </c>
      <c r="L289" s="227"/>
      <c r="M289" s="227"/>
      <c r="N289" s="227"/>
      <c r="O289" s="227"/>
      <c r="P289" s="227"/>
      <c r="Q289" s="227" t="s">
        <v>1200</v>
      </c>
      <c r="R289" s="213" t="s">
        <v>879</v>
      </c>
      <c r="S289" s="212"/>
      <c r="T289" s="212"/>
    </row>
    <row r="290" ht="131.25" spans="1:20">
      <c r="A290" s="212">
        <v>281</v>
      </c>
      <c r="B290" s="212" t="s">
        <v>1987</v>
      </c>
      <c r="C290" s="212" t="s">
        <v>1452</v>
      </c>
      <c r="D290" s="212" t="s">
        <v>35</v>
      </c>
      <c r="E290" s="212" t="s">
        <v>375</v>
      </c>
      <c r="F290" s="212" t="s">
        <v>29</v>
      </c>
      <c r="G290" s="212" t="s">
        <v>877</v>
      </c>
      <c r="H290" s="212" t="s">
        <v>892</v>
      </c>
      <c r="I290" s="212" t="s">
        <v>251</v>
      </c>
      <c r="J290" s="212">
        <v>38</v>
      </c>
      <c r="K290" s="229">
        <v>45.6</v>
      </c>
      <c r="L290" s="227"/>
      <c r="M290" s="227"/>
      <c r="N290" s="227"/>
      <c r="O290" s="227"/>
      <c r="P290" s="227"/>
      <c r="Q290" s="227" t="s">
        <v>1200</v>
      </c>
      <c r="R290" s="213" t="s">
        <v>1988</v>
      </c>
      <c r="S290" s="212"/>
      <c r="T290" s="212"/>
    </row>
    <row r="291" ht="131.25" spans="1:20">
      <c r="A291" s="212">
        <v>282</v>
      </c>
      <c r="B291" s="212" t="s">
        <v>1989</v>
      </c>
      <c r="C291" s="212" t="s">
        <v>1453</v>
      </c>
      <c r="D291" s="212" t="s">
        <v>35</v>
      </c>
      <c r="E291" s="212" t="s">
        <v>375</v>
      </c>
      <c r="F291" s="212" t="s">
        <v>29</v>
      </c>
      <c r="G291" s="212" t="s">
        <v>860</v>
      </c>
      <c r="H291" s="212" t="s">
        <v>896</v>
      </c>
      <c r="I291" s="212" t="s">
        <v>251</v>
      </c>
      <c r="J291" s="212">
        <v>50</v>
      </c>
      <c r="K291" s="229">
        <v>27.5</v>
      </c>
      <c r="L291" s="227"/>
      <c r="M291" s="227"/>
      <c r="N291" s="227"/>
      <c r="O291" s="227"/>
      <c r="P291" s="227"/>
      <c r="Q291" s="227" t="s">
        <v>1200</v>
      </c>
      <c r="R291" s="213" t="s">
        <v>897</v>
      </c>
      <c r="S291" s="212"/>
      <c r="T291" s="212"/>
    </row>
    <row r="292" ht="131.25" spans="1:20">
      <c r="A292" s="212">
        <v>283</v>
      </c>
      <c r="B292" s="212" t="s">
        <v>1990</v>
      </c>
      <c r="C292" s="212" t="s">
        <v>1155</v>
      </c>
      <c r="D292" s="212" t="s">
        <v>35</v>
      </c>
      <c r="E292" s="212" t="s">
        <v>375</v>
      </c>
      <c r="F292" s="212" t="s">
        <v>21</v>
      </c>
      <c r="G292" s="212" t="s">
        <v>860</v>
      </c>
      <c r="H292" s="212" t="s">
        <v>1414</v>
      </c>
      <c r="I292" s="212" t="s">
        <v>31</v>
      </c>
      <c r="J292" s="212">
        <v>4.8</v>
      </c>
      <c r="K292" s="229">
        <v>158</v>
      </c>
      <c r="L292" s="212"/>
      <c r="M292" s="212"/>
      <c r="N292" s="212"/>
      <c r="O292" s="212"/>
      <c r="P292" s="212"/>
      <c r="Q292" s="212" t="s">
        <v>1200</v>
      </c>
      <c r="R292" s="213" t="s">
        <v>1157</v>
      </c>
      <c r="S292" s="212"/>
      <c r="T292" s="212"/>
    </row>
    <row r="293" ht="112.5" spans="1:20">
      <c r="A293" s="212">
        <v>284</v>
      </c>
      <c r="B293" s="212" t="s">
        <v>1991</v>
      </c>
      <c r="C293" s="212" t="s">
        <v>1158</v>
      </c>
      <c r="D293" s="212" t="s">
        <v>35</v>
      </c>
      <c r="E293" s="212" t="s">
        <v>36</v>
      </c>
      <c r="F293" s="212" t="s">
        <v>21</v>
      </c>
      <c r="G293" s="212" t="s">
        <v>860</v>
      </c>
      <c r="H293" s="212" t="s">
        <v>1415</v>
      </c>
      <c r="I293" s="212" t="s">
        <v>31</v>
      </c>
      <c r="J293" s="212">
        <v>2</v>
      </c>
      <c r="K293" s="229">
        <v>165</v>
      </c>
      <c r="L293" s="212"/>
      <c r="M293" s="212"/>
      <c r="N293" s="212"/>
      <c r="O293" s="212"/>
      <c r="P293" s="212"/>
      <c r="Q293" s="227" t="s">
        <v>1200</v>
      </c>
      <c r="R293" s="213" t="s">
        <v>1160</v>
      </c>
      <c r="S293" s="212"/>
      <c r="T293" s="212"/>
    </row>
    <row r="294" ht="131.25" spans="1:20">
      <c r="A294" s="212">
        <v>285</v>
      </c>
      <c r="B294" s="212" t="s">
        <v>1992</v>
      </c>
      <c r="C294" s="212" t="s">
        <v>1166</v>
      </c>
      <c r="D294" s="212" t="s">
        <v>35</v>
      </c>
      <c r="E294" s="212" t="s">
        <v>36</v>
      </c>
      <c r="F294" s="212" t="s">
        <v>29</v>
      </c>
      <c r="G294" s="212" t="s">
        <v>860</v>
      </c>
      <c r="H294" s="212" t="s">
        <v>1416</v>
      </c>
      <c r="I294" s="212" t="s">
        <v>31</v>
      </c>
      <c r="J294" s="212">
        <v>3</v>
      </c>
      <c r="K294" s="229">
        <v>495</v>
      </c>
      <c r="L294" s="212"/>
      <c r="M294" s="212"/>
      <c r="N294" s="212"/>
      <c r="O294" s="212"/>
      <c r="P294" s="212"/>
      <c r="Q294" s="227" t="s">
        <v>1197</v>
      </c>
      <c r="R294" s="213" t="s">
        <v>1993</v>
      </c>
      <c r="S294" s="212"/>
      <c r="T294" s="212"/>
    </row>
    <row r="295" ht="131.25" spans="1:20">
      <c r="A295" s="212">
        <v>286</v>
      </c>
      <c r="B295" s="212" t="s">
        <v>1994</v>
      </c>
      <c r="C295" s="212" t="s">
        <v>1169</v>
      </c>
      <c r="D295" s="212" t="s">
        <v>35</v>
      </c>
      <c r="E295" s="212" t="s">
        <v>120</v>
      </c>
      <c r="F295" s="212" t="s">
        <v>29</v>
      </c>
      <c r="G295" s="212" t="s">
        <v>860</v>
      </c>
      <c r="H295" s="212" t="s">
        <v>1170</v>
      </c>
      <c r="I295" s="212" t="s">
        <v>123</v>
      </c>
      <c r="J295" s="212">
        <v>150</v>
      </c>
      <c r="K295" s="229">
        <v>60</v>
      </c>
      <c r="L295" s="212"/>
      <c r="M295" s="212"/>
      <c r="N295" s="212"/>
      <c r="O295" s="212"/>
      <c r="P295" s="212"/>
      <c r="Q295" s="227" t="s">
        <v>1200</v>
      </c>
      <c r="R295" s="213" t="s">
        <v>1171</v>
      </c>
      <c r="S295" s="212"/>
      <c r="T295" s="212"/>
    </row>
    <row r="296" ht="131.25" spans="1:20">
      <c r="A296" s="212">
        <v>287</v>
      </c>
      <c r="B296" s="212" t="s">
        <v>1995</v>
      </c>
      <c r="C296" s="212" t="s">
        <v>1175</v>
      </c>
      <c r="D296" s="212" t="s">
        <v>35</v>
      </c>
      <c r="E296" s="212" t="s">
        <v>36</v>
      </c>
      <c r="F296" s="212" t="s">
        <v>29</v>
      </c>
      <c r="G296" s="212" t="s">
        <v>877</v>
      </c>
      <c r="H296" s="212" t="s">
        <v>1418</v>
      </c>
      <c r="I296" s="212" t="s">
        <v>31</v>
      </c>
      <c r="J296" s="212">
        <v>15</v>
      </c>
      <c r="K296" s="229">
        <v>2500</v>
      </c>
      <c r="L296" s="212"/>
      <c r="M296" s="212"/>
      <c r="N296" s="212"/>
      <c r="O296" s="212"/>
      <c r="P296" s="212"/>
      <c r="Q296" s="227" t="s">
        <v>1197</v>
      </c>
      <c r="R296" s="213" t="s">
        <v>1996</v>
      </c>
      <c r="S296" s="212"/>
      <c r="T296" s="212"/>
    </row>
    <row r="297" ht="184" hidden="1" customHeight="1" spans="1:20">
      <c r="A297" s="212">
        <v>288</v>
      </c>
      <c r="B297" s="212" t="s">
        <v>1997</v>
      </c>
      <c r="C297" s="213" t="s">
        <v>1998</v>
      </c>
      <c r="D297" s="212" t="s">
        <v>35</v>
      </c>
      <c r="E297" s="212" t="s">
        <v>496</v>
      </c>
      <c r="F297" s="213" t="s">
        <v>29</v>
      </c>
      <c r="G297" s="213" t="s">
        <v>1999</v>
      </c>
      <c r="H297" s="213" t="s">
        <v>2000</v>
      </c>
      <c r="I297" s="213" t="s">
        <v>937</v>
      </c>
      <c r="J297" s="213">
        <v>1</v>
      </c>
      <c r="K297" s="226">
        <v>50</v>
      </c>
      <c r="L297" s="213"/>
      <c r="M297" s="213"/>
      <c r="N297" s="213"/>
      <c r="O297" s="213"/>
      <c r="P297" s="213"/>
      <c r="Q297" s="213" t="s">
        <v>1217</v>
      </c>
      <c r="R297" s="213" t="s">
        <v>2001</v>
      </c>
      <c r="S297" s="238"/>
      <c r="T297" s="238"/>
    </row>
    <row r="298" ht="60" hidden="1" customHeight="1" spans="1:20">
      <c r="A298" s="281" t="s">
        <v>934</v>
      </c>
      <c r="B298" s="282"/>
      <c r="C298" s="282"/>
      <c r="D298" s="282"/>
      <c r="E298" s="282"/>
      <c r="F298" s="282"/>
      <c r="G298" s="282"/>
      <c r="H298" s="282"/>
      <c r="I298" s="282"/>
      <c r="J298" s="284"/>
      <c r="K298" s="283">
        <f>K299</f>
        <v>500</v>
      </c>
      <c r="L298" s="227"/>
      <c r="M298" s="227"/>
      <c r="N298" s="227"/>
      <c r="O298" s="227"/>
      <c r="P298" s="227"/>
      <c r="Q298" s="227"/>
      <c r="R298" s="213"/>
      <c r="S298" s="212"/>
      <c r="T298" s="208"/>
    </row>
    <row r="299" ht="108" hidden="1" customHeight="1" spans="1:20">
      <c r="A299" s="212">
        <v>289</v>
      </c>
      <c r="B299" s="212" t="s">
        <v>2002</v>
      </c>
      <c r="C299" s="212" t="s">
        <v>934</v>
      </c>
      <c r="D299" s="212" t="s">
        <v>934</v>
      </c>
      <c r="E299" s="212" t="s">
        <v>934</v>
      </c>
      <c r="F299" s="212" t="s">
        <v>29</v>
      </c>
      <c r="G299" s="212" t="s">
        <v>935</v>
      </c>
      <c r="H299" s="213" t="s">
        <v>936</v>
      </c>
      <c r="I299" s="212" t="s">
        <v>937</v>
      </c>
      <c r="J299" s="212">
        <v>1</v>
      </c>
      <c r="K299" s="229">
        <v>500</v>
      </c>
      <c r="L299" s="227"/>
      <c r="M299" s="227"/>
      <c r="N299" s="227"/>
      <c r="O299" s="227"/>
      <c r="P299" s="227"/>
      <c r="Q299" s="227" t="s">
        <v>2003</v>
      </c>
      <c r="R299" s="212" t="s">
        <v>938</v>
      </c>
      <c r="S299" s="212"/>
      <c r="T299" s="212"/>
    </row>
    <row r="300" ht="56" hidden="1" customHeight="1" spans="1:20">
      <c r="A300" s="281" t="s">
        <v>631</v>
      </c>
      <c r="B300" s="282"/>
      <c r="C300" s="282"/>
      <c r="D300" s="282"/>
      <c r="E300" s="282"/>
      <c r="F300" s="282"/>
      <c r="G300" s="282"/>
      <c r="H300" s="282"/>
      <c r="I300" s="282"/>
      <c r="J300" s="284"/>
      <c r="K300" s="285">
        <f>K301</f>
        <v>18.756</v>
      </c>
      <c r="L300" s="227"/>
      <c r="M300" s="227"/>
      <c r="N300" s="227"/>
      <c r="O300" s="227"/>
      <c r="P300" s="227"/>
      <c r="Q300" s="227"/>
      <c r="R300" s="212"/>
      <c r="S300" s="212"/>
      <c r="T300" s="212"/>
    </row>
    <row r="301" ht="154" hidden="1" customHeight="1" spans="1:20">
      <c r="A301" s="212">
        <v>290</v>
      </c>
      <c r="B301" s="212" t="s">
        <v>2004</v>
      </c>
      <c r="C301" s="212" t="s">
        <v>903</v>
      </c>
      <c r="D301" s="212" t="s">
        <v>631</v>
      </c>
      <c r="E301" s="212" t="s">
        <v>904</v>
      </c>
      <c r="F301" s="212" t="s">
        <v>29</v>
      </c>
      <c r="G301" s="212" t="s">
        <v>206</v>
      </c>
      <c r="H301" s="212" t="s">
        <v>905</v>
      </c>
      <c r="I301" s="212" t="s">
        <v>906</v>
      </c>
      <c r="J301" s="212">
        <v>6252</v>
      </c>
      <c r="K301" s="229">
        <v>18.756</v>
      </c>
      <c r="L301" s="227"/>
      <c r="M301" s="227"/>
      <c r="N301" s="227"/>
      <c r="O301" s="227"/>
      <c r="P301" s="227"/>
      <c r="Q301" s="227" t="s">
        <v>1237</v>
      </c>
      <c r="R301" s="213" t="s">
        <v>907</v>
      </c>
      <c r="S301" s="212"/>
      <c r="T301" s="238"/>
    </row>
  </sheetData>
  <autoFilter ref="A4:T301">
    <filterColumn colId="2">
      <filters>
        <filter val="库米什镇柯尔克孜铁米村人行道建设项目（三期）"/>
        <filter val="库米什镇柯尔克孜铁米村人行道建设项目（二期）"/>
        <filter val="库米什镇柯尔克孜铁米村采购农机项目"/>
        <filter val="库米什镇英博斯坦村环境整治设备采购项目"/>
        <filter val="库米什镇英博斯坦村采购采棉机项目"/>
        <filter val="库米什镇英博斯坦村公共照明项目"/>
        <filter val="库米什镇英博斯坦村数字农业项目"/>
        <filter val="库米什镇柯尔克孜铁米村主人居环境整治项目"/>
        <filter val="库米什镇柯尔克孜铁米村采购采棉机项目"/>
        <filter val="库米什镇柯尔克孜铁米村产业道路公共照明项目"/>
        <filter val="库米什镇柯尔克孜铁米村人行道建设项目"/>
        <filter val="库米什镇英博斯坦村道路硬化项目"/>
        <filter val="库米什镇英博斯坦村采购农机项目"/>
        <filter val="库米什镇柯尔克孜铁米村水源地改造项目"/>
        <filter val="库米什镇柯尔克孜铁米村产业道路硬化项目"/>
        <filter val="库米什镇柯尔克孜铁米村低压管道改造项目"/>
        <filter val="库米什镇柯尔克孜铁米村环境整治设备采购项目"/>
        <filter val="库米什镇柯尔克孜铁米村建设污水处理站建设项目"/>
        <filter val="库米什镇柯尔克孜铁米村公共照明项目"/>
        <filter val="库米什镇英博斯坦村自来水主干道管网建设项目"/>
      </filters>
    </filterColumn>
    <extLst/>
  </autoFilter>
  <mergeCells count="25">
    <mergeCell ref="A1:T1"/>
    <mergeCell ref="A2:T2"/>
    <mergeCell ref="L3:P3"/>
    <mergeCell ref="A5:H5"/>
    <mergeCell ref="A6:J6"/>
    <mergeCell ref="A130:J130"/>
    <mergeCell ref="A136:J136"/>
    <mergeCell ref="A142:J142"/>
    <mergeCell ref="A298:J298"/>
    <mergeCell ref="A300:J300"/>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rintOptions horizontalCentered="1"/>
  <pageMargins left="0.554166666666667" right="0.554166666666667" top="0.802777777777778" bottom="0.802777777777778" header="0.5" footer="0.5"/>
  <pageSetup paperSize="9" scale="5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292"/>
  <sheetViews>
    <sheetView zoomScale="70" zoomScaleNormal="70" topLeftCell="A211" workbookViewId="0">
      <selection activeCell="J242" sqref="J242"/>
    </sheetView>
  </sheetViews>
  <sheetFormatPr defaultColWidth="9" defaultRowHeight="18.75"/>
  <cols>
    <col min="1" max="1" width="6.575" style="168" customWidth="1"/>
    <col min="2" max="2" width="11.0666666666667" style="168" customWidth="1"/>
    <col min="3" max="3" width="11.6" style="168" customWidth="1"/>
    <col min="4" max="6" width="7" style="168" customWidth="1"/>
    <col min="7" max="7" width="10.1916666666667" style="168" customWidth="1"/>
    <col min="8" max="8" width="43.2166666666667" style="172" customWidth="1"/>
    <col min="9" max="9" width="6.05833333333333" style="169" customWidth="1"/>
    <col min="10" max="10" width="16.2416666666667" style="169" customWidth="1"/>
    <col min="11" max="11" width="15.6166666666667" style="170" customWidth="1"/>
    <col min="12" max="15" width="6.05833333333333" style="171" customWidth="1"/>
    <col min="16" max="16" width="6.05833333333333" style="5" customWidth="1"/>
    <col min="17" max="17" width="9.44166666666667" style="5" customWidth="1"/>
    <col min="18" max="18" width="59.1083333333333" style="172" customWidth="1"/>
    <col min="19" max="20" width="5.85833333333333" style="168" customWidth="1"/>
    <col min="21" max="28" width="9" style="168"/>
    <col min="29" max="29" width="10.3833333333333" style="168"/>
    <col min="30" max="30" width="11.7583333333333" style="168"/>
    <col min="31" max="16383" width="9" style="168"/>
    <col min="16384" max="16384" width="9" style="173"/>
  </cols>
  <sheetData>
    <row r="1" s="168" customFormat="1" ht="34.5" spans="1:20">
      <c r="A1" s="174" t="s">
        <v>1457</v>
      </c>
      <c r="B1" s="174"/>
      <c r="C1" s="6"/>
      <c r="D1" s="174"/>
      <c r="E1" s="6"/>
      <c r="F1" s="174"/>
      <c r="G1" s="174"/>
      <c r="H1" s="7"/>
      <c r="I1" s="174"/>
      <c r="J1" s="174"/>
      <c r="K1" s="180"/>
      <c r="L1" s="181"/>
      <c r="M1" s="181"/>
      <c r="N1" s="181"/>
      <c r="O1" s="181"/>
      <c r="P1" s="22"/>
      <c r="Q1" s="22"/>
      <c r="R1" s="191"/>
      <c r="S1" s="174"/>
      <c r="T1" s="174"/>
    </row>
    <row r="2" s="168" customFormat="1" ht="25" customHeight="1" spans="1:20">
      <c r="A2" s="8" t="s">
        <v>2005</v>
      </c>
      <c r="B2" s="8"/>
      <c r="C2" s="8"/>
      <c r="D2" s="8"/>
      <c r="E2" s="8"/>
      <c r="F2" s="8"/>
      <c r="G2" s="8"/>
      <c r="H2" s="9"/>
      <c r="I2" s="23"/>
      <c r="J2" s="23"/>
      <c r="K2" s="21"/>
      <c r="L2" s="24"/>
      <c r="M2" s="24"/>
      <c r="N2" s="24"/>
      <c r="O2" s="24"/>
      <c r="P2" s="24"/>
      <c r="Q2" s="24"/>
      <c r="R2" s="9"/>
      <c r="S2" s="8"/>
      <c r="T2" s="8"/>
    </row>
    <row r="3" s="168" customFormat="1" ht="37" customHeight="1" spans="1:20">
      <c r="A3" s="10" t="s">
        <v>2</v>
      </c>
      <c r="B3" s="10" t="s">
        <v>3</v>
      </c>
      <c r="C3" s="10" t="s">
        <v>4</v>
      </c>
      <c r="D3" s="10" t="s">
        <v>5</v>
      </c>
      <c r="E3" s="10" t="s">
        <v>6</v>
      </c>
      <c r="F3" s="10" t="s">
        <v>7</v>
      </c>
      <c r="G3" s="10" t="s">
        <v>8</v>
      </c>
      <c r="H3" s="11" t="s">
        <v>9</v>
      </c>
      <c r="I3" s="12" t="s">
        <v>10</v>
      </c>
      <c r="J3" s="12" t="s">
        <v>11</v>
      </c>
      <c r="K3" s="25" t="s">
        <v>12</v>
      </c>
      <c r="L3" s="26" t="s">
        <v>1187</v>
      </c>
      <c r="M3" s="27"/>
      <c r="N3" s="27"/>
      <c r="O3" s="27"/>
      <c r="P3" s="28"/>
      <c r="Q3" s="41" t="s">
        <v>1188</v>
      </c>
      <c r="R3" s="13" t="s">
        <v>13</v>
      </c>
      <c r="S3" s="12" t="s">
        <v>14</v>
      </c>
      <c r="T3" s="12" t="s">
        <v>15</v>
      </c>
    </row>
    <row r="4" s="168" customFormat="1" ht="67" customHeight="1" spans="1:20">
      <c r="A4" s="12"/>
      <c r="B4" s="12"/>
      <c r="C4" s="12"/>
      <c r="D4" s="12"/>
      <c r="E4" s="12"/>
      <c r="F4" s="12"/>
      <c r="G4" s="12"/>
      <c r="H4" s="13"/>
      <c r="I4" s="29"/>
      <c r="J4" s="29"/>
      <c r="K4" s="30"/>
      <c r="L4" s="31" t="s">
        <v>1189</v>
      </c>
      <c r="M4" s="31" t="s">
        <v>1190</v>
      </c>
      <c r="N4" s="31" t="s">
        <v>1191</v>
      </c>
      <c r="O4" s="31" t="s">
        <v>1192</v>
      </c>
      <c r="P4" s="31" t="s">
        <v>1193</v>
      </c>
      <c r="Q4" s="42"/>
      <c r="R4" s="43"/>
      <c r="S4" s="44"/>
      <c r="T4" s="44"/>
    </row>
    <row r="5" s="168" customFormat="1" ht="39" hidden="1" customHeight="1" spans="1:20">
      <c r="A5" s="10" t="s">
        <v>16</v>
      </c>
      <c r="B5" s="10"/>
      <c r="C5" s="10"/>
      <c r="D5" s="10"/>
      <c r="E5" s="10"/>
      <c r="F5" s="10"/>
      <c r="G5" s="10"/>
      <c r="H5" s="276"/>
      <c r="I5" s="10"/>
      <c r="J5" s="10"/>
      <c r="K5" s="30">
        <f>SUM(K6:K291)</f>
        <v>55577.824536</v>
      </c>
      <c r="L5" s="31"/>
      <c r="M5" s="31"/>
      <c r="N5" s="31"/>
      <c r="O5" s="31"/>
      <c r="P5" s="31"/>
      <c r="Q5" s="42"/>
      <c r="R5" s="43"/>
      <c r="S5" s="44"/>
      <c r="T5" s="44"/>
    </row>
    <row r="6" ht="186" hidden="1" customHeight="1" spans="1:20">
      <c r="A6" s="16">
        <v>1</v>
      </c>
      <c r="B6" s="16" t="s">
        <v>1460</v>
      </c>
      <c r="C6" s="16" t="s">
        <v>158</v>
      </c>
      <c r="D6" s="16" t="s">
        <v>35</v>
      </c>
      <c r="E6" s="16" t="s">
        <v>2006</v>
      </c>
      <c r="F6" s="16" t="s">
        <v>29</v>
      </c>
      <c r="G6" s="16" t="s">
        <v>22</v>
      </c>
      <c r="H6" s="17" t="s">
        <v>2007</v>
      </c>
      <c r="I6" s="16" t="s">
        <v>31</v>
      </c>
      <c r="J6" s="16">
        <v>3.1</v>
      </c>
      <c r="K6" s="35">
        <v>113</v>
      </c>
      <c r="L6" s="36"/>
      <c r="M6" s="36"/>
      <c r="N6" s="36"/>
      <c r="O6" s="36"/>
      <c r="P6" s="36"/>
      <c r="Q6" s="36" t="s">
        <v>1196</v>
      </c>
      <c r="R6" s="17" t="s">
        <v>2008</v>
      </c>
      <c r="S6" s="16"/>
      <c r="T6" s="16"/>
    </row>
    <row r="7" ht="193" hidden="1" customHeight="1" spans="1:20">
      <c r="A7" s="16">
        <v>2</v>
      </c>
      <c r="B7" s="16" t="s">
        <v>1463</v>
      </c>
      <c r="C7" s="16" t="s">
        <v>41</v>
      </c>
      <c r="D7" s="16" t="s">
        <v>35</v>
      </c>
      <c r="E7" s="16" t="s">
        <v>2006</v>
      </c>
      <c r="F7" s="16" t="s">
        <v>29</v>
      </c>
      <c r="G7" s="16" t="s">
        <v>37</v>
      </c>
      <c r="H7" s="17" t="s">
        <v>2009</v>
      </c>
      <c r="I7" s="16" t="s">
        <v>31</v>
      </c>
      <c r="J7" s="16">
        <v>3.2</v>
      </c>
      <c r="K7" s="35">
        <v>142</v>
      </c>
      <c r="L7" s="36"/>
      <c r="M7" s="36"/>
      <c r="N7" s="36"/>
      <c r="O7" s="36"/>
      <c r="P7" s="36"/>
      <c r="Q7" s="36" t="s">
        <v>1196</v>
      </c>
      <c r="R7" s="17" t="s">
        <v>2010</v>
      </c>
      <c r="S7" s="16"/>
      <c r="T7" s="16"/>
    </row>
    <row r="8" ht="203" hidden="1" customHeight="1" spans="1:20">
      <c r="A8" s="16">
        <v>3</v>
      </c>
      <c r="B8" s="16" t="s">
        <v>1465</v>
      </c>
      <c r="C8" s="16" t="s">
        <v>50</v>
      </c>
      <c r="D8" s="16" t="s">
        <v>35</v>
      </c>
      <c r="E8" s="16" t="s">
        <v>2006</v>
      </c>
      <c r="F8" s="16" t="s">
        <v>29</v>
      </c>
      <c r="G8" s="16" t="s">
        <v>46</v>
      </c>
      <c r="H8" s="17" t="s">
        <v>2011</v>
      </c>
      <c r="I8" s="16" t="s">
        <v>31</v>
      </c>
      <c r="J8" s="16">
        <v>3</v>
      </c>
      <c r="K8" s="35">
        <v>125</v>
      </c>
      <c r="L8" s="36"/>
      <c r="M8" s="36"/>
      <c r="N8" s="36"/>
      <c r="O8" s="36"/>
      <c r="P8" s="36"/>
      <c r="Q8" s="36" t="s">
        <v>1196</v>
      </c>
      <c r="R8" s="17" t="s">
        <v>2012</v>
      </c>
      <c r="S8" s="16"/>
      <c r="T8" s="16"/>
    </row>
    <row r="9" ht="303" hidden="1" customHeight="1" spans="1:20">
      <c r="A9" s="16">
        <v>4</v>
      </c>
      <c r="B9" s="16" t="s">
        <v>1467</v>
      </c>
      <c r="C9" s="16" t="s">
        <v>54</v>
      </c>
      <c r="D9" s="16" t="s">
        <v>19</v>
      </c>
      <c r="E9" s="16" t="s">
        <v>791</v>
      </c>
      <c r="F9" s="16" t="s">
        <v>29</v>
      </c>
      <c r="G9" s="16" t="s">
        <v>56</v>
      </c>
      <c r="H9" s="17" t="s">
        <v>2013</v>
      </c>
      <c r="I9" s="16" t="s">
        <v>58</v>
      </c>
      <c r="J9" s="16">
        <v>1</v>
      </c>
      <c r="K9" s="35">
        <v>529.41</v>
      </c>
      <c r="L9" s="36"/>
      <c r="M9" s="36"/>
      <c r="N9" s="36"/>
      <c r="O9" s="36"/>
      <c r="P9" s="36"/>
      <c r="Q9" s="36" t="s">
        <v>1199</v>
      </c>
      <c r="R9" s="17" t="s">
        <v>2014</v>
      </c>
      <c r="S9" s="16"/>
      <c r="T9" s="16"/>
    </row>
    <row r="10" ht="257" hidden="1" customHeight="1" spans="1:20">
      <c r="A10" s="16">
        <v>5</v>
      </c>
      <c r="B10" s="16" t="s">
        <v>1469</v>
      </c>
      <c r="C10" s="16" t="s">
        <v>1472</v>
      </c>
      <c r="D10" s="16" t="s">
        <v>19</v>
      </c>
      <c r="E10" s="16" t="s">
        <v>20</v>
      </c>
      <c r="F10" s="16" t="s">
        <v>29</v>
      </c>
      <c r="G10" s="16" t="s">
        <v>69</v>
      </c>
      <c r="H10" s="17" t="s">
        <v>2015</v>
      </c>
      <c r="I10" s="16" t="s">
        <v>65</v>
      </c>
      <c r="J10" s="16">
        <v>3430</v>
      </c>
      <c r="K10" s="35">
        <v>105</v>
      </c>
      <c r="L10" s="36"/>
      <c r="M10" s="36"/>
      <c r="N10" s="36"/>
      <c r="O10" s="36"/>
      <c r="P10" s="36"/>
      <c r="Q10" s="36" t="s">
        <v>1194</v>
      </c>
      <c r="R10" s="17" t="s">
        <v>2016</v>
      </c>
      <c r="S10" s="16"/>
      <c r="T10" s="16"/>
    </row>
    <row r="11" ht="247" hidden="1" customHeight="1" spans="1:20">
      <c r="A11" s="16">
        <v>6</v>
      </c>
      <c r="B11" s="16" t="s">
        <v>1471</v>
      </c>
      <c r="C11" s="16" t="s">
        <v>73</v>
      </c>
      <c r="D11" s="16" t="s">
        <v>19</v>
      </c>
      <c r="E11" s="16" t="s">
        <v>74</v>
      </c>
      <c r="F11" s="16" t="s">
        <v>21</v>
      </c>
      <c r="G11" s="16" t="s">
        <v>69</v>
      </c>
      <c r="H11" s="17" t="s">
        <v>2017</v>
      </c>
      <c r="I11" s="16" t="s">
        <v>65</v>
      </c>
      <c r="J11" s="16">
        <v>1200</v>
      </c>
      <c r="K11" s="35">
        <v>672</v>
      </c>
      <c r="L11" s="36"/>
      <c r="M11" s="36"/>
      <c r="N11" s="36"/>
      <c r="O11" s="36"/>
      <c r="P11" s="36"/>
      <c r="Q11" s="36" t="s">
        <v>1194</v>
      </c>
      <c r="R11" s="17" t="s">
        <v>2018</v>
      </c>
      <c r="S11" s="16"/>
      <c r="T11" s="16"/>
    </row>
    <row r="12" ht="206" hidden="1" customHeight="1" spans="1:20">
      <c r="A12" s="16">
        <v>7</v>
      </c>
      <c r="B12" s="16" t="s">
        <v>1475</v>
      </c>
      <c r="C12" s="16" t="s">
        <v>965</v>
      </c>
      <c r="D12" s="16" t="s">
        <v>35</v>
      </c>
      <c r="E12" s="16" t="s">
        <v>2006</v>
      </c>
      <c r="F12" s="16" t="s">
        <v>29</v>
      </c>
      <c r="G12" s="16" t="s">
        <v>84</v>
      </c>
      <c r="H12" s="17" t="s">
        <v>2019</v>
      </c>
      <c r="I12" s="16" t="s">
        <v>31</v>
      </c>
      <c r="J12" s="16">
        <v>10</v>
      </c>
      <c r="K12" s="35">
        <v>345</v>
      </c>
      <c r="L12" s="36"/>
      <c r="M12" s="36"/>
      <c r="N12" s="36"/>
      <c r="O12" s="36"/>
      <c r="P12" s="36"/>
      <c r="Q12" s="36" t="s">
        <v>1196</v>
      </c>
      <c r="R12" s="17" t="s">
        <v>2020</v>
      </c>
      <c r="S12" s="16"/>
      <c r="T12" s="16"/>
    </row>
    <row r="13" ht="331" hidden="1" customHeight="1" spans="1:20">
      <c r="A13" s="16">
        <v>8</v>
      </c>
      <c r="B13" s="16" t="s">
        <v>1476</v>
      </c>
      <c r="C13" s="16" t="s">
        <v>88</v>
      </c>
      <c r="D13" s="16" t="s">
        <v>35</v>
      </c>
      <c r="E13" s="16" t="s">
        <v>2006</v>
      </c>
      <c r="F13" s="16" t="s">
        <v>29</v>
      </c>
      <c r="G13" s="16" t="s">
        <v>90</v>
      </c>
      <c r="H13" s="17" t="s">
        <v>2021</v>
      </c>
      <c r="I13" s="277" t="s">
        <v>92</v>
      </c>
      <c r="J13" s="277">
        <v>76</v>
      </c>
      <c r="K13" s="278">
        <v>383.25</v>
      </c>
      <c r="L13" s="279"/>
      <c r="M13" s="279"/>
      <c r="N13" s="279"/>
      <c r="O13" s="279"/>
      <c r="P13" s="279"/>
      <c r="Q13" s="36" t="s">
        <v>1196</v>
      </c>
      <c r="R13" s="17" t="s">
        <v>2022</v>
      </c>
      <c r="S13" s="16"/>
      <c r="T13" s="16"/>
    </row>
    <row r="14" ht="230" hidden="1" customHeight="1" spans="1:20">
      <c r="A14" s="16">
        <v>9</v>
      </c>
      <c r="B14" s="16" t="s">
        <v>1478</v>
      </c>
      <c r="C14" s="16" t="s">
        <v>1481</v>
      </c>
      <c r="D14" s="16" t="s">
        <v>19</v>
      </c>
      <c r="E14" s="16" t="s">
        <v>20</v>
      </c>
      <c r="F14" s="16" t="s">
        <v>21</v>
      </c>
      <c r="G14" s="16" t="s">
        <v>96</v>
      </c>
      <c r="H14" s="17" t="s">
        <v>2023</v>
      </c>
      <c r="I14" s="16" t="s">
        <v>133</v>
      </c>
      <c r="J14" s="16">
        <v>30</v>
      </c>
      <c r="K14" s="35">
        <v>254.63</v>
      </c>
      <c r="L14" s="36"/>
      <c r="M14" s="36"/>
      <c r="N14" s="36"/>
      <c r="O14" s="36"/>
      <c r="P14" s="36"/>
      <c r="Q14" s="36" t="s">
        <v>1194</v>
      </c>
      <c r="R14" s="17" t="s">
        <v>2024</v>
      </c>
      <c r="S14" s="16"/>
      <c r="T14" s="16"/>
    </row>
    <row r="15" ht="290" hidden="1" customHeight="1" spans="1:20">
      <c r="A15" s="16">
        <v>10</v>
      </c>
      <c r="B15" s="16" t="s">
        <v>1480</v>
      </c>
      <c r="C15" s="16" t="s">
        <v>158</v>
      </c>
      <c r="D15" s="16" t="s">
        <v>35</v>
      </c>
      <c r="E15" s="16" t="s">
        <v>2006</v>
      </c>
      <c r="F15" s="16" t="s">
        <v>29</v>
      </c>
      <c r="G15" s="16" t="s">
        <v>22</v>
      </c>
      <c r="H15" s="17" t="s">
        <v>2025</v>
      </c>
      <c r="I15" s="16" t="s">
        <v>31</v>
      </c>
      <c r="J15" s="16">
        <v>12</v>
      </c>
      <c r="K15" s="35">
        <v>403.2</v>
      </c>
      <c r="L15" s="36"/>
      <c r="M15" s="36"/>
      <c r="N15" s="36"/>
      <c r="O15" s="36"/>
      <c r="P15" s="36"/>
      <c r="Q15" s="36" t="s">
        <v>1196</v>
      </c>
      <c r="R15" s="17" t="s">
        <v>2026</v>
      </c>
      <c r="S15" s="16"/>
      <c r="T15" s="277"/>
    </row>
    <row r="16" ht="271" hidden="1" customHeight="1" spans="1:20">
      <c r="A16" s="16">
        <v>11</v>
      </c>
      <c r="B16" s="16" t="s">
        <v>1483</v>
      </c>
      <c r="C16" s="16" t="s">
        <v>162</v>
      </c>
      <c r="D16" s="16" t="s">
        <v>35</v>
      </c>
      <c r="E16" s="16" t="s">
        <v>2006</v>
      </c>
      <c r="F16" s="16" t="s">
        <v>29</v>
      </c>
      <c r="G16" s="16" t="s">
        <v>63</v>
      </c>
      <c r="H16" s="17" t="s">
        <v>2027</v>
      </c>
      <c r="I16" s="16" t="s">
        <v>31</v>
      </c>
      <c r="J16" s="16">
        <v>14.8</v>
      </c>
      <c r="K16" s="35">
        <v>414.25</v>
      </c>
      <c r="L16" s="36"/>
      <c r="M16" s="36"/>
      <c r="N16" s="36"/>
      <c r="O16" s="36"/>
      <c r="P16" s="36"/>
      <c r="Q16" s="36" t="s">
        <v>1196</v>
      </c>
      <c r="R16" s="17" t="s">
        <v>2028</v>
      </c>
      <c r="S16" s="277"/>
      <c r="T16" s="277"/>
    </row>
    <row r="17" ht="257" hidden="1" customHeight="1" spans="1:20">
      <c r="A17" s="16">
        <v>12</v>
      </c>
      <c r="B17" s="16" t="s">
        <v>1485</v>
      </c>
      <c r="C17" s="16" t="s">
        <v>166</v>
      </c>
      <c r="D17" s="16" t="s">
        <v>35</v>
      </c>
      <c r="E17" s="16" t="s">
        <v>2006</v>
      </c>
      <c r="F17" s="16" t="s">
        <v>29</v>
      </c>
      <c r="G17" s="16" t="s">
        <v>167</v>
      </c>
      <c r="H17" s="17" t="s">
        <v>2029</v>
      </c>
      <c r="I17" s="16" t="s">
        <v>31</v>
      </c>
      <c r="J17" s="16">
        <v>4</v>
      </c>
      <c r="K17" s="35">
        <v>146</v>
      </c>
      <c r="L17" s="36"/>
      <c r="M17" s="36"/>
      <c r="N17" s="36"/>
      <c r="O17" s="36"/>
      <c r="P17" s="36"/>
      <c r="Q17" s="36" t="s">
        <v>1196</v>
      </c>
      <c r="R17" s="17" t="s">
        <v>2030</v>
      </c>
      <c r="S17" s="277"/>
      <c r="T17" s="277"/>
    </row>
    <row r="18" ht="287" hidden="1" customHeight="1" spans="1:20">
      <c r="A18" s="16">
        <v>13</v>
      </c>
      <c r="B18" s="16" t="s">
        <v>1487</v>
      </c>
      <c r="C18" s="16" t="s">
        <v>1490</v>
      </c>
      <c r="D18" s="16" t="s">
        <v>35</v>
      </c>
      <c r="E18" s="16" t="s">
        <v>2006</v>
      </c>
      <c r="F18" s="16" t="s">
        <v>29</v>
      </c>
      <c r="G18" s="16" t="s">
        <v>154</v>
      </c>
      <c r="H18" s="17" t="s">
        <v>2031</v>
      </c>
      <c r="I18" s="16" t="s">
        <v>31</v>
      </c>
      <c r="J18" s="16">
        <v>3</v>
      </c>
      <c r="K18" s="35">
        <v>110</v>
      </c>
      <c r="L18" s="36"/>
      <c r="M18" s="36"/>
      <c r="N18" s="36"/>
      <c r="O18" s="36"/>
      <c r="P18" s="36"/>
      <c r="Q18" s="36" t="s">
        <v>1196</v>
      </c>
      <c r="R18" s="17" t="s">
        <v>2032</v>
      </c>
      <c r="S18" s="277"/>
      <c r="T18" s="277"/>
    </row>
    <row r="19" ht="224" hidden="1" customHeight="1" spans="1:20">
      <c r="A19" s="16">
        <v>14</v>
      </c>
      <c r="B19" s="16" t="s">
        <v>1489</v>
      </c>
      <c r="C19" s="16" t="s">
        <v>1247</v>
      </c>
      <c r="D19" s="16" t="s">
        <v>35</v>
      </c>
      <c r="E19" s="16" t="s">
        <v>2006</v>
      </c>
      <c r="F19" s="16" t="s">
        <v>29</v>
      </c>
      <c r="G19" s="16" t="s">
        <v>79</v>
      </c>
      <c r="H19" s="17" t="s">
        <v>2033</v>
      </c>
      <c r="I19" s="16" t="s">
        <v>133</v>
      </c>
      <c r="J19" s="16">
        <v>1300</v>
      </c>
      <c r="K19" s="35">
        <v>341.25</v>
      </c>
      <c r="L19" s="36"/>
      <c r="M19" s="36"/>
      <c r="N19" s="36"/>
      <c r="O19" s="36"/>
      <c r="P19" s="36"/>
      <c r="Q19" s="36" t="s">
        <v>1196</v>
      </c>
      <c r="R19" s="17" t="s">
        <v>190</v>
      </c>
      <c r="S19" s="16"/>
      <c r="T19" s="277"/>
    </row>
    <row r="20" ht="277" hidden="1" customHeight="1" spans="1:20">
      <c r="A20" s="16">
        <v>15</v>
      </c>
      <c r="B20" s="16" t="s">
        <v>1492</v>
      </c>
      <c r="C20" s="16" t="s">
        <v>192</v>
      </c>
      <c r="D20" s="16" t="s">
        <v>19</v>
      </c>
      <c r="E20" s="16" t="s">
        <v>20</v>
      </c>
      <c r="F20" s="16" t="s">
        <v>29</v>
      </c>
      <c r="G20" s="16" t="s">
        <v>79</v>
      </c>
      <c r="H20" s="17" t="s">
        <v>2034</v>
      </c>
      <c r="I20" s="16" t="s">
        <v>133</v>
      </c>
      <c r="J20" s="16">
        <v>400</v>
      </c>
      <c r="K20" s="35">
        <v>50</v>
      </c>
      <c r="L20" s="36"/>
      <c r="M20" s="36"/>
      <c r="N20" s="36"/>
      <c r="O20" s="36"/>
      <c r="P20" s="36"/>
      <c r="Q20" s="36" t="s">
        <v>1194</v>
      </c>
      <c r="R20" s="17" t="s">
        <v>2035</v>
      </c>
      <c r="S20" s="16"/>
      <c r="T20" s="277"/>
    </row>
    <row r="21" ht="253" hidden="1" customHeight="1" spans="1:20">
      <c r="A21" s="16">
        <v>16</v>
      </c>
      <c r="B21" s="16" t="s">
        <v>1493</v>
      </c>
      <c r="C21" s="16" t="s">
        <v>201</v>
      </c>
      <c r="D21" s="16" t="s">
        <v>19</v>
      </c>
      <c r="E21" s="16" t="s">
        <v>20</v>
      </c>
      <c r="F21" s="16" t="s">
        <v>29</v>
      </c>
      <c r="G21" s="16" t="s">
        <v>154</v>
      </c>
      <c r="H21" s="17" t="s">
        <v>2036</v>
      </c>
      <c r="I21" s="16" t="s">
        <v>24</v>
      </c>
      <c r="J21" s="16">
        <v>50</v>
      </c>
      <c r="K21" s="35">
        <v>315</v>
      </c>
      <c r="L21" s="36"/>
      <c r="M21" s="36"/>
      <c r="N21" s="36"/>
      <c r="O21" s="36"/>
      <c r="P21" s="36"/>
      <c r="Q21" s="36" t="s">
        <v>1194</v>
      </c>
      <c r="R21" s="17" t="s">
        <v>2037</v>
      </c>
      <c r="S21" s="16"/>
      <c r="T21" s="277"/>
    </row>
    <row r="22" ht="264" customHeight="1" spans="1:20">
      <c r="A22" s="16">
        <v>17</v>
      </c>
      <c r="B22" s="16" t="s">
        <v>1494</v>
      </c>
      <c r="C22" s="16" t="s">
        <v>205</v>
      </c>
      <c r="D22" s="16" t="s">
        <v>19</v>
      </c>
      <c r="E22" s="16" t="s">
        <v>1498</v>
      </c>
      <c r="F22" s="16" t="s">
        <v>29</v>
      </c>
      <c r="G22" s="16" t="s">
        <v>206</v>
      </c>
      <c r="H22" s="17" t="s">
        <v>2038</v>
      </c>
      <c r="I22" s="16" t="s">
        <v>133</v>
      </c>
      <c r="J22" s="16">
        <v>36000</v>
      </c>
      <c r="K22" s="35">
        <v>126</v>
      </c>
      <c r="L22" s="36"/>
      <c r="M22" s="36"/>
      <c r="N22" s="36"/>
      <c r="O22" s="36"/>
      <c r="P22" s="36"/>
      <c r="Q22" s="36" t="s">
        <v>1207</v>
      </c>
      <c r="R22" s="17" t="s">
        <v>1250</v>
      </c>
      <c r="S22" s="16"/>
      <c r="T22" s="16"/>
    </row>
    <row r="23" ht="245" hidden="1" customHeight="1" spans="1:20">
      <c r="A23" s="16">
        <v>18</v>
      </c>
      <c r="B23" s="16" t="s">
        <v>1497</v>
      </c>
      <c r="C23" s="16" t="s">
        <v>241</v>
      </c>
      <c r="D23" s="16" t="s">
        <v>35</v>
      </c>
      <c r="E23" s="16" t="s">
        <v>2006</v>
      </c>
      <c r="F23" s="16" t="s">
        <v>29</v>
      </c>
      <c r="G23" s="16" t="s">
        <v>237</v>
      </c>
      <c r="H23" s="17" t="s">
        <v>2039</v>
      </c>
      <c r="I23" s="16" t="s">
        <v>31</v>
      </c>
      <c r="J23" s="16">
        <v>24</v>
      </c>
      <c r="K23" s="35">
        <v>791.7</v>
      </c>
      <c r="L23" s="36"/>
      <c r="M23" s="36"/>
      <c r="N23" s="36"/>
      <c r="O23" s="36"/>
      <c r="P23" s="36"/>
      <c r="Q23" s="36" t="s">
        <v>1196</v>
      </c>
      <c r="R23" s="17" t="s">
        <v>2040</v>
      </c>
      <c r="S23" s="16"/>
      <c r="T23" s="16"/>
    </row>
    <row r="24" ht="316" hidden="1" customHeight="1" spans="1:20">
      <c r="A24" s="16">
        <v>19</v>
      </c>
      <c r="B24" s="16" t="s">
        <v>1499</v>
      </c>
      <c r="C24" s="16" t="s">
        <v>249</v>
      </c>
      <c r="D24" s="16" t="s">
        <v>19</v>
      </c>
      <c r="E24" s="16" t="s">
        <v>1498</v>
      </c>
      <c r="F24" s="16" t="s">
        <v>29</v>
      </c>
      <c r="G24" s="16" t="s">
        <v>237</v>
      </c>
      <c r="H24" s="17" t="s">
        <v>250</v>
      </c>
      <c r="I24" s="16" t="s">
        <v>251</v>
      </c>
      <c r="J24" s="16">
        <v>8</v>
      </c>
      <c r="K24" s="35">
        <v>90</v>
      </c>
      <c r="L24" s="36"/>
      <c r="M24" s="36"/>
      <c r="N24" s="36"/>
      <c r="O24" s="36"/>
      <c r="P24" s="36"/>
      <c r="Q24" s="36" t="s">
        <v>1210</v>
      </c>
      <c r="R24" s="17" t="s">
        <v>2041</v>
      </c>
      <c r="S24" s="277"/>
      <c r="T24" s="277"/>
    </row>
    <row r="25" ht="219" hidden="1" customHeight="1" spans="1:20">
      <c r="A25" s="16">
        <v>20</v>
      </c>
      <c r="B25" s="16" t="s">
        <v>1501</v>
      </c>
      <c r="C25" s="16" t="s">
        <v>940</v>
      </c>
      <c r="D25" s="16" t="s">
        <v>19</v>
      </c>
      <c r="E25" s="16" t="s">
        <v>1498</v>
      </c>
      <c r="F25" s="16" t="s">
        <v>29</v>
      </c>
      <c r="G25" s="16" t="s">
        <v>145</v>
      </c>
      <c r="H25" s="17" t="s">
        <v>2042</v>
      </c>
      <c r="I25" s="16" t="s">
        <v>116</v>
      </c>
      <c r="J25" s="16">
        <v>1</v>
      </c>
      <c r="K25" s="35">
        <v>45</v>
      </c>
      <c r="L25" s="16"/>
      <c r="M25" s="16"/>
      <c r="N25" s="16"/>
      <c r="O25" s="16"/>
      <c r="P25" s="16"/>
      <c r="Q25" s="16" t="s">
        <v>1210</v>
      </c>
      <c r="R25" s="17" t="s">
        <v>2043</v>
      </c>
      <c r="S25" s="16"/>
      <c r="T25" s="16"/>
    </row>
    <row r="26" ht="283" hidden="1" customHeight="1" spans="1:20">
      <c r="A26" s="16">
        <v>21</v>
      </c>
      <c r="B26" s="16" t="s">
        <v>1502</v>
      </c>
      <c r="C26" s="16" t="s">
        <v>962</v>
      </c>
      <c r="D26" s="16" t="s">
        <v>35</v>
      </c>
      <c r="E26" s="16" t="s">
        <v>2006</v>
      </c>
      <c r="F26" s="16" t="s">
        <v>29</v>
      </c>
      <c r="G26" s="16" t="s">
        <v>79</v>
      </c>
      <c r="H26" s="17" t="s">
        <v>2044</v>
      </c>
      <c r="I26" s="16" t="s">
        <v>31</v>
      </c>
      <c r="J26" s="16">
        <v>30</v>
      </c>
      <c r="K26" s="35">
        <v>1039.5</v>
      </c>
      <c r="L26" s="16"/>
      <c r="M26" s="16"/>
      <c r="N26" s="16"/>
      <c r="O26" s="16"/>
      <c r="P26" s="16"/>
      <c r="Q26" s="36" t="s">
        <v>1196</v>
      </c>
      <c r="R26" s="17" t="s">
        <v>2045</v>
      </c>
      <c r="S26" s="277"/>
      <c r="T26" s="277"/>
    </row>
    <row r="27" ht="277" hidden="1" customHeight="1" spans="1:20">
      <c r="A27" s="16">
        <v>22</v>
      </c>
      <c r="B27" s="16" t="s">
        <v>1505</v>
      </c>
      <c r="C27" s="16" t="s">
        <v>965</v>
      </c>
      <c r="D27" s="16" t="s">
        <v>35</v>
      </c>
      <c r="E27" s="16" t="s">
        <v>2006</v>
      </c>
      <c r="F27" s="16" t="s">
        <v>29</v>
      </c>
      <c r="G27" s="16" t="s">
        <v>84</v>
      </c>
      <c r="H27" s="17" t="s">
        <v>2046</v>
      </c>
      <c r="I27" s="16" t="s">
        <v>31</v>
      </c>
      <c r="J27" s="16">
        <v>48.5</v>
      </c>
      <c r="K27" s="35">
        <v>1527.75</v>
      </c>
      <c r="L27" s="16"/>
      <c r="M27" s="16"/>
      <c r="N27" s="16"/>
      <c r="O27" s="16"/>
      <c r="P27" s="16"/>
      <c r="Q27" s="36" t="s">
        <v>1196</v>
      </c>
      <c r="R27" s="17" t="s">
        <v>2047</v>
      </c>
      <c r="S27" s="277"/>
      <c r="T27" s="277"/>
    </row>
    <row r="28" ht="320" hidden="1" customHeight="1" spans="1:20">
      <c r="A28" s="16">
        <v>23</v>
      </c>
      <c r="B28" s="16" t="s">
        <v>1507</v>
      </c>
      <c r="C28" s="16" t="s">
        <v>1510</v>
      </c>
      <c r="D28" s="16" t="s">
        <v>19</v>
      </c>
      <c r="E28" s="16" t="s">
        <v>1498</v>
      </c>
      <c r="F28" s="16" t="s">
        <v>29</v>
      </c>
      <c r="G28" s="16" t="s">
        <v>145</v>
      </c>
      <c r="H28" s="17" t="s">
        <v>2048</v>
      </c>
      <c r="I28" s="16" t="s">
        <v>973</v>
      </c>
      <c r="J28" s="16">
        <v>5</v>
      </c>
      <c r="K28" s="35">
        <v>25</v>
      </c>
      <c r="L28" s="16"/>
      <c r="M28" s="16"/>
      <c r="N28" s="16"/>
      <c r="O28" s="16"/>
      <c r="P28" s="16"/>
      <c r="Q28" s="16" t="s">
        <v>1210</v>
      </c>
      <c r="R28" s="17" t="s">
        <v>2049</v>
      </c>
      <c r="S28" s="16"/>
      <c r="T28" s="277"/>
    </row>
    <row r="29" ht="213" hidden="1" customHeight="1" spans="1:20">
      <c r="A29" s="16">
        <v>24</v>
      </c>
      <c r="B29" s="16" t="s">
        <v>1509</v>
      </c>
      <c r="C29" s="16" t="s">
        <v>982</v>
      </c>
      <c r="D29" s="16" t="s">
        <v>19</v>
      </c>
      <c r="E29" s="16" t="s">
        <v>1498</v>
      </c>
      <c r="F29" s="16" t="s">
        <v>29</v>
      </c>
      <c r="G29" s="16" t="s">
        <v>979</v>
      </c>
      <c r="H29" s="17" t="s">
        <v>983</v>
      </c>
      <c r="I29" s="277" t="s">
        <v>251</v>
      </c>
      <c r="J29" s="277">
        <v>1</v>
      </c>
      <c r="K29" s="278">
        <v>69.8</v>
      </c>
      <c r="L29" s="277"/>
      <c r="M29" s="277"/>
      <c r="N29" s="277"/>
      <c r="O29" s="277"/>
      <c r="P29" s="277"/>
      <c r="Q29" s="16" t="s">
        <v>1210</v>
      </c>
      <c r="R29" s="17" t="s">
        <v>984</v>
      </c>
      <c r="S29" s="277"/>
      <c r="T29" s="277"/>
    </row>
    <row r="30" ht="276" hidden="1" customHeight="1" spans="1:20">
      <c r="A30" s="16">
        <v>25</v>
      </c>
      <c r="B30" s="16" t="s">
        <v>1512</v>
      </c>
      <c r="C30" s="16" t="s">
        <v>989</v>
      </c>
      <c r="D30" s="16" t="s">
        <v>35</v>
      </c>
      <c r="E30" s="16" t="s">
        <v>2006</v>
      </c>
      <c r="F30" s="16" t="s">
        <v>29</v>
      </c>
      <c r="G30" s="16" t="s">
        <v>96</v>
      </c>
      <c r="H30" s="17" t="s">
        <v>2050</v>
      </c>
      <c r="I30" s="16" t="s">
        <v>31</v>
      </c>
      <c r="J30" s="16">
        <v>44.5</v>
      </c>
      <c r="K30" s="35">
        <v>1495</v>
      </c>
      <c r="L30" s="16"/>
      <c r="M30" s="16"/>
      <c r="N30" s="16"/>
      <c r="O30" s="16"/>
      <c r="P30" s="16"/>
      <c r="Q30" s="36" t="s">
        <v>1196</v>
      </c>
      <c r="R30" s="17" t="s">
        <v>2051</v>
      </c>
      <c r="S30" s="16"/>
      <c r="T30" s="277"/>
    </row>
    <row r="31" ht="268" hidden="1" customHeight="1" spans="1:20">
      <c r="A31" s="16">
        <v>26</v>
      </c>
      <c r="B31" s="16" t="s">
        <v>1513</v>
      </c>
      <c r="C31" s="16" t="s">
        <v>50</v>
      </c>
      <c r="D31" s="16" t="s">
        <v>35</v>
      </c>
      <c r="E31" s="16" t="s">
        <v>2006</v>
      </c>
      <c r="F31" s="16" t="s">
        <v>29</v>
      </c>
      <c r="G31" s="16" t="s">
        <v>46</v>
      </c>
      <c r="H31" s="17" t="s">
        <v>2052</v>
      </c>
      <c r="I31" s="16" t="s">
        <v>31</v>
      </c>
      <c r="J31" s="16">
        <v>18</v>
      </c>
      <c r="K31" s="35">
        <v>604.8</v>
      </c>
      <c r="L31" s="16"/>
      <c r="M31" s="16"/>
      <c r="N31" s="16"/>
      <c r="O31" s="16"/>
      <c r="P31" s="16"/>
      <c r="Q31" s="36" t="s">
        <v>1196</v>
      </c>
      <c r="R31" s="17" t="s">
        <v>2053</v>
      </c>
      <c r="S31" s="277"/>
      <c r="T31" s="277"/>
    </row>
    <row r="32" ht="274" hidden="1" customHeight="1" spans="1:20">
      <c r="A32" s="16">
        <v>27</v>
      </c>
      <c r="B32" s="16" t="s">
        <v>1515</v>
      </c>
      <c r="C32" s="16" t="s">
        <v>1273</v>
      </c>
      <c r="D32" s="16" t="s">
        <v>35</v>
      </c>
      <c r="E32" s="16" t="s">
        <v>2006</v>
      </c>
      <c r="F32" s="16" t="s">
        <v>29</v>
      </c>
      <c r="G32" s="16" t="s">
        <v>56</v>
      </c>
      <c r="H32" s="17" t="s">
        <v>2054</v>
      </c>
      <c r="I32" s="16" t="s">
        <v>31</v>
      </c>
      <c r="J32" s="16">
        <v>26.6</v>
      </c>
      <c r="K32" s="35">
        <v>893.76</v>
      </c>
      <c r="L32" s="16"/>
      <c r="M32" s="16"/>
      <c r="N32" s="16"/>
      <c r="O32" s="16"/>
      <c r="P32" s="16"/>
      <c r="Q32" s="36" t="s">
        <v>1196</v>
      </c>
      <c r="R32" s="17" t="s">
        <v>2055</v>
      </c>
      <c r="S32" s="277"/>
      <c r="T32" s="277"/>
    </row>
    <row r="33" ht="316" hidden="1" customHeight="1" spans="1:20">
      <c r="A33" s="16">
        <v>28</v>
      </c>
      <c r="B33" s="16" t="s">
        <v>1517</v>
      </c>
      <c r="C33" s="16" t="s">
        <v>223</v>
      </c>
      <c r="D33" s="16" t="s">
        <v>35</v>
      </c>
      <c r="E33" s="16" t="s">
        <v>2006</v>
      </c>
      <c r="F33" s="16" t="s">
        <v>29</v>
      </c>
      <c r="G33" s="16" t="s">
        <v>145</v>
      </c>
      <c r="H33" s="17" t="s">
        <v>2056</v>
      </c>
      <c r="I33" s="16" t="s">
        <v>31</v>
      </c>
      <c r="J33" s="16">
        <v>39.5</v>
      </c>
      <c r="K33" s="35">
        <v>1935.6</v>
      </c>
      <c r="L33" s="16"/>
      <c r="M33" s="16"/>
      <c r="N33" s="16"/>
      <c r="O33" s="16"/>
      <c r="P33" s="16"/>
      <c r="Q33" s="36" t="s">
        <v>1196</v>
      </c>
      <c r="R33" s="17" t="s">
        <v>2057</v>
      </c>
      <c r="S33" s="277"/>
      <c r="T33" s="277"/>
    </row>
    <row r="34" ht="249" hidden="1" customHeight="1" spans="1:20">
      <c r="A34" s="16">
        <v>29</v>
      </c>
      <c r="B34" s="16" t="s">
        <v>1519</v>
      </c>
      <c r="C34" s="16" t="s">
        <v>1522</v>
      </c>
      <c r="D34" s="16" t="s">
        <v>19</v>
      </c>
      <c r="E34" s="16" t="s">
        <v>20</v>
      </c>
      <c r="F34" s="16" t="s">
        <v>29</v>
      </c>
      <c r="G34" s="16" t="s">
        <v>1523</v>
      </c>
      <c r="H34" s="17" t="s">
        <v>2058</v>
      </c>
      <c r="I34" s="16" t="s">
        <v>133</v>
      </c>
      <c r="J34" s="16">
        <v>200</v>
      </c>
      <c r="K34" s="35">
        <v>230</v>
      </c>
      <c r="L34" s="16"/>
      <c r="M34" s="16"/>
      <c r="N34" s="16"/>
      <c r="O34" s="16"/>
      <c r="P34" s="16"/>
      <c r="Q34" s="16" t="s">
        <v>1194</v>
      </c>
      <c r="R34" s="17" t="s">
        <v>2059</v>
      </c>
      <c r="S34" s="16"/>
      <c r="T34" s="16"/>
    </row>
    <row r="35" ht="204" hidden="1" customHeight="1" spans="1:20">
      <c r="A35" s="16">
        <v>30</v>
      </c>
      <c r="B35" s="16" t="s">
        <v>1521</v>
      </c>
      <c r="C35" s="16" t="s">
        <v>1527</v>
      </c>
      <c r="D35" s="16" t="s">
        <v>35</v>
      </c>
      <c r="E35" s="16" t="s">
        <v>2006</v>
      </c>
      <c r="F35" s="16" t="s">
        <v>29</v>
      </c>
      <c r="G35" s="16" t="s">
        <v>154</v>
      </c>
      <c r="H35" s="17" t="s">
        <v>2060</v>
      </c>
      <c r="I35" s="16" t="s">
        <v>92</v>
      </c>
      <c r="J35" s="16">
        <v>6</v>
      </c>
      <c r="K35" s="35">
        <v>28</v>
      </c>
      <c r="L35" s="36"/>
      <c r="M35" s="36"/>
      <c r="N35" s="36"/>
      <c r="O35" s="36"/>
      <c r="P35" s="36"/>
      <c r="Q35" s="36" t="s">
        <v>1196</v>
      </c>
      <c r="R35" s="17" t="s">
        <v>1529</v>
      </c>
      <c r="S35" s="16"/>
      <c r="T35" s="16"/>
    </row>
    <row r="36" ht="242" hidden="1" customHeight="1" spans="1:20">
      <c r="A36" s="16">
        <v>31</v>
      </c>
      <c r="B36" s="16" t="s">
        <v>1526</v>
      </c>
      <c r="C36" s="16" t="s">
        <v>1531</v>
      </c>
      <c r="D36" s="16" t="s">
        <v>19</v>
      </c>
      <c r="E36" s="16" t="s">
        <v>20</v>
      </c>
      <c r="F36" s="16" t="s">
        <v>29</v>
      </c>
      <c r="G36" s="16" t="s">
        <v>145</v>
      </c>
      <c r="H36" s="17" t="s">
        <v>2061</v>
      </c>
      <c r="I36" s="16" t="s">
        <v>133</v>
      </c>
      <c r="J36" s="16">
        <v>500</v>
      </c>
      <c r="K36" s="35">
        <v>56.25</v>
      </c>
      <c r="L36" s="36"/>
      <c r="M36" s="36"/>
      <c r="N36" s="36"/>
      <c r="O36" s="36"/>
      <c r="P36" s="36"/>
      <c r="Q36" s="36" t="s">
        <v>1194</v>
      </c>
      <c r="R36" s="17" t="s">
        <v>194</v>
      </c>
      <c r="S36" s="16"/>
      <c r="T36" s="16"/>
    </row>
    <row r="37" ht="275" hidden="1" customHeight="1" spans="1:20">
      <c r="A37" s="16">
        <v>32</v>
      </c>
      <c r="B37" s="16" t="s">
        <v>1530</v>
      </c>
      <c r="C37" s="16" t="s">
        <v>1534</v>
      </c>
      <c r="D37" s="16" t="s">
        <v>19</v>
      </c>
      <c r="E37" s="16" t="s">
        <v>282</v>
      </c>
      <c r="F37" s="16" t="s">
        <v>29</v>
      </c>
      <c r="G37" s="16" t="s">
        <v>69</v>
      </c>
      <c r="H37" s="17" t="s">
        <v>1535</v>
      </c>
      <c r="I37" s="16" t="s">
        <v>133</v>
      </c>
      <c r="J37" s="16">
        <v>40</v>
      </c>
      <c r="K37" s="35">
        <v>523.75</v>
      </c>
      <c r="L37" s="36"/>
      <c r="M37" s="36"/>
      <c r="N37" s="36"/>
      <c r="O37" s="36"/>
      <c r="P37" s="36"/>
      <c r="Q37" s="36" t="s">
        <v>1194</v>
      </c>
      <c r="R37" s="17" t="s">
        <v>1536</v>
      </c>
      <c r="S37" s="16"/>
      <c r="T37" s="16"/>
    </row>
    <row r="38" ht="252" hidden="1" customHeight="1" spans="1:20">
      <c r="A38" s="16">
        <v>33</v>
      </c>
      <c r="B38" s="16" t="s">
        <v>1533</v>
      </c>
      <c r="C38" s="16" t="s">
        <v>1538</v>
      </c>
      <c r="D38" s="16" t="s">
        <v>19</v>
      </c>
      <c r="E38" s="16" t="s">
        <v>20</v>
      </c>
      <c r="F38" s="16" t="s">
        <v>29</v>
      </c>
      <c r="G38" s="16" t="s">
        <v>1539</v>
      </c>
      <c r="H38" s="17" t="s">
        <v>2062</v>
      </c>
      <c r="I38" s="16" t="s">
        <v>65</v>
      </c>
      <c r="J38" s="16">
        <v>5000</v>
      </c>
      <c r="K38" s="35">
        <v>60</v>
      </c>
      <c r="L38" s="36"/>
      <c r="M38" s="36"/>
      <c r="N38" s="36"/>
      <c r="O38" s="36"/>
      <c r="P38" s="36"/>
      <c r="Q38" s="36" t="s">
        <v>1194</v>
      </c>
      <c r="R38" s="17" t="s">
        <v>2063</v>
      </c>
      <c r="S38" s="16"/>
      <c r="T38" s="16"/>
    </row>
    <row r="39" ht="175" hidden="1" customHeight="1" spans="1:20">
      <c r="A39" s="16">
        <v>34</v>
      </c>
      <c r="B39" s="16" t="s">
        <v>1537</v>
      </c>
      <c r="C39" s="16" t="s">
        <v>241</v>
      </c>
      <c r="D39" s="16" t="s">
        <v>35</v>
      </c>
      <c r="E39" s="16" t="s">
        <v>2006</v>
      </c>
      <c r="F39" s="16" t="s">
        <v>29</v>
      </c>
      <c r="G39" s="16" t="s">
        <v>237</v>
      </c>
      <c r="H39" s="17" t="s">
        <v>2064</v>
      </c>
      <c r="I39" s="16" t="s">
        <v>31</v>
      </c>
      <c r="J39" s="16">
        <v>3</v>
      </c>
      <c r="K39" s="35">
        <v>252</v>
      </c>
      <c r="L39" s="36"/>
      <c r="M39" s="36"/>
      <c r="N39" s="36"/>
      <c r="O39" s="36"/>
      <c r="P39" s="36"/>
      <c r="Q39" s="36" t="s">
        <v>1196</v>
      </c>
      <c r="R39" s="17" t="s">
        <v>2065</v>
      </c>
      <c r="S39" s="16"/>
      <c r="T39" s="16"/>
    </row>
    <row r="40" ht="196" hidden="1" customHeight="1" spans="1:20">
      <c r="A40" s="16">
        <v>35</v>
      </c>
      <c r="B40" s="16" t="s">
        <v>1542</v>
      </c>
      <c r="C40" s="16" t="s">
        <v>1546</v>
      </c>
      <c r="D40" s="16" t="s">
        <v>35</v>
      </c>
      <c r="E40" s="16" t="s">
        <v>2006</v>
      </c>
      <c r="F40" s="16" t="s">
        <v>29</v>
      </c>
      <c r="G40" s="16" t="s">
        <v>22</v>
      </c>
      <c r="H40" s="17" t="s">
        <v>2066</v>
      </c>
      <c r="I40" s="16" t="s">
        <v>92</v>
      </c>
      <c r="J40" s="16">
        <v>14</v>
      </c>
      <c r="K40" s="35">
        <v>46</v>
      </c>
      <c r="L40" s="36"/>
      <c r="M40" s="36"/>
      <c r="N40" s="36"/>
      <c r="O40" s="36"/>
      <c r="P40" s="36"/>
      <c r="Q40" s="36" t="s">
        <v>1196</v>
      </c>
      <c r="R40" s="17" t="s">
        <v>1548</v>
      </c>
      <c r="S40" s="16"/>
      <c r="T40" s="16"/>
    </row>
    <row r="41" ht="186" hidden="1" customHeight="1" spans="1:20">
      <c r="A41" s="16">
        <v>36</v>
      </c>
      <c r="B41" s="16" t="s">
        <v>1545</v>
      </c>
      <c r="C41" s="16" t="s">
        <v>100</v>
      </c>
      <c r="D41" s="16" t="s">
        <v>823</v>
      </c>
      <c r="E41" s="16" t="s">
        <v>824</v>
      </c>
      <c r="F41" s="16" t="s">
        <v>29</v>
      </c>
      <c r="G41" s="16" t="s">
        <v>96</v>
      </c>
      <c r="H41" s="17" t="s">
        <v>2067</v>
      </c>
      <c r="I41" s="16" t="s">
        <v>31</v>
      </c>
      <c r="J41" s="16">
        <v>12</v>
      </c>
      <c r="K41" s="35">
        <v>52.5</v>
      </c>
      <c r="L41" s="36"/>
      <c r="M41" s="36"/>
      <c r="N41" s="36"/>
      <c r="O41" s="36"/>
      <c r="P41" s="36"/>
      <c r="Q41" s="36" t="s">
        <v>1196</v>
      </c>
      <c r="R41" s="17" t="s">
        <v>103</v>
      </c>
      <c r="S41" s="16"/>
      <c r="T41" s="16"/>
    </row>
    <row r="42" ht="173" hidden="1" customHeight="1" spans="1:20">
      <c r="A42" s="16">
        <v>37</v>
      </c>
      <c r="B42" s="16" t="s">
        <v>1549</v>
      </c>
      <c r="C42" s="16" t="s">
        <v>1701</v>
      </c>
      <c r="D42" s="16" t="s">
        <v>823</v>
      </c>
      <c r="E42" s="16" t="s">
        <v>824</v>
      </c>
      <c r="F42" s="16" t="s">
        <v>29</v>
      </c>
      <c r="G42" s="16" t="s">
        <v>145</v>
      </c>
      <c r="H42" s="17" t="s">
        <v>2068</v>
      </c>
      <c r="I42" s="16" t="s">
        <v>31</v>
      </c>
      <c r="J42" s="16">
        <v>6.5</v>
      </c>
      <c r="K42" s="35">
        <v>32.11</v>
      </c>
      <c r="L42" s="36"/>
      <c r="M42" s="36"/>
      <c r="N42" s="36"/>
      <c r="O42" s="36"/>
      <c r="P42" s="36"/>
      <c r="Q42" s="36" t="s">
        <v>1196</v>
      </c>
      <c r="R42" s="17" t="s">
        <v>1703</v>
      </c>
      <c r="S42" s="16"/>
      <c r="T42" s="16"/>
    </row>
    <row r="43" ht="157" hidden="1" customHeight="1" spans="1:20">
      <c r="A43" s="16">
        <v>38</v>
      </c>
      <c r="B43" s="16" t="s">
        <v>1550</v>
      </c>
      <c r="C43" s="16" t="s">
        <v>105</v>
      </c>
      <c r="D43" s="16" t="s">
        <v>106</v>
      </c>
      <c r="E43" s="16" t="s">
        <v>107</v>
      </c>
      <c r="F43" s="16" t="s">
        <v>29</v>
      </c>
      <c r="G43" s="16" t="s">
        <v>108</v>
      </c>
      <c r="H43" s="17" t="s">
        <v>109</v>
      </c>
      <c r="I43" s="16" t="s">
        <v>92</v>
      </c>
      <c r="J43" s="16">
        <v>21</v>
      </c>
      <c r="K43" s="35">
        <v>38.808</v>
      </c>
      <c r="L43" s="36"/>
      <c r="M43" s="36"/>
      <c r="N43" s="36"/>
      <c r="O43" s="36"/>
      <c r="P43" s="36"/>
      <c r="Q43" s="36" t="s">
        <v>1202</v>
      </c>
      <c r="R43" s="17" t="s">
        <v>2069</v>
      </c>
      <c r="S43" s="16"/>
      <c r="T43" s="16"/>
    </row>
    <row r="44" ht="148" hidden="1" customHeight="1" spans="1:20">
      <c r="A44" s="16">
        <v>39</v>
      </c>
      <c r="B44" s="16" t="s">
        <v>1553</v>
      </c>
      <c r="C44" s="16" t="s">
        <v>34</v>
      </c>
      <c r="D44" s="16" t="s">
        <v>35</v>
      </c>
      <c r="E44" s="16" t="s">
        <v>36</v>
      </c>
      <c r="F44" s="16" t="s">
        <v>21</v>
      </c>
      <c r="G44" s="16" t="s">
        <v>37</v>
      </c>
      <c r="H44" s="17" t="s">
        <v>2070</v>
      </c>
      <c r="I44" s="16" t="s">
        <v>31</v>
      </c>
      <c r="J44" s="16">
        <v>5.2</v>
      </c>
      <c r="K44" s="35">
        <v>327.6</v>
      </c>
      <c r="L44" s="36"/>
      <c r="M44" s="36"/>
      <c r="N44" s="36"/>
      <c r="O44" s="36"/>
      <c r="P44" s="36"/>
      <c r="Q44" s="36" t="s">
        <v>1197</v>
      </c>
      <c r="R44" s="17" t="s">
        <v>39</v>
      </c>
      <c r="S44" s="16"/>
      <c r="T44" s="16"/>
    </row>
    <row r="45" ht="125" hidden="1" customHeight="1" spans="1:20">
      <c r="A45" s="16">
        <v>40</v>
      </c>
      <c r="B45" s="16" t="s">
        <v>1554</v>
      </c>
      <c r="C45" s="16" t="s">
        <v>45</v>
      </c>
      <c r="D45" s="16" t="s">
        <v>35</v>
      </c>
      <c r="E45" s="16" t="s">
        <v>36</v>
      </c>
      <c r="F45" s="16" t="s">
        <v>21</v>
      </c>
      <c r="G45" s="16" t="s">
        <v>46</v>
      </c>
      <c r="H45" s="17" t="s">
        <v>2071</v>
      </c>
      <c r="I45" s="16" t="s">
        <v>31</v>
      </c>
      <c r="J45" s="16">
        <v>9.8</v>
      </c>
      <c r="K45" s="35">
        <v>618</v>
      </c>
      <c r="L45" s="36"/>
      <c r="M45" s="36"/>
      <c r="N45" s="36"/>
      <c r="O45" s="36"/>
      <c r="P45" s="36"/>
      <c r="Q45" s="36" t="s">
        <v>1197</v>
      </c>
      <c r="R45" s="17" t="s">
        <v>2072</v>
      </c>
      <c r="S45" s="16"/>
      <c r="T45" s="16"/>
    </row>
    <row r="46" s="168" customFormat="1" ht="226" hidden="1" customHeight="1" spans="1:20">
      <c r="A46" s="16">
        <v>41</v>
      </c>
      <c r="B46" s="16" t="s">
        <v>1557</v>
      </c>
      <c r="C46" s="16" t="s">
        <v>78</v>
      </c>
      <c r="D46" s="16" t="s">
        <v>35</v>
      </c>
      <c r="E46" s="16" t="s">
        <v>36</v>
      </c>
      <c r="F46" s="16" t="s">
        <v>21</v>
      </c>
      <c r="G46" s="16" t="s">
        <v>79</v>
      </c>
      <c r="H46" s="17" t="s">
        <v>2073</v>
      </c>
      <c r="I46" s="16" t="s">
        <v>31</v>
      </c>
      <c r="J46" s="16">
        <v>8.2</v>
      </c>
      <c r="K46" s="35">
        <v>314.93</v>
      </c>
      <c r="L46" s="36"/>
      <c r="M46" s="36"/>
      <c r="N46" s="36"/>
      <c r="O46" s="36"/>
      <c r="P46" s="36"/>
      <c r="Q46" s="36" t="s">
        <v>1200</v>
      </c>
      <c r="R46" s="17" t="s">
        <v>2074</v>
      </c>
      <c r="S46" s="16"/>
      <c r="T46" s="16"/>
    </row>
    <row r="47" ht="173" hidden="1" customHeight="1" spans="1:20">
      <c r="A47" s="16">
        <v>42</v>
      </c>
      <c r="B47" s="16" t="s">
        <v>1558</v>
      </c>
      <c r="C47" s="16" t="s">
        <v>1245</v>
      </c>
      <c r="D47" s="16" t="s">
        <v>35</v>
      </c>
      <c r="E47" s="16" t="s">
        <v>36</v>
      </c>
      <c r="F47" s="16" t="s">
        <v>21</v>
      </c>
      <c r="G47" s="16" t="s">
        <v>96</v>
      </c>
      <c r="H47" s="17" t="s">
        <v>2075</v>
      </c>
      <c r="I47" s="16" t="s">
        <v>31</v>
      </c>
      <c r="J47" s="16">
        <v>6</v>
      </c>
      <c r="K47" s="35">
        <v>260</v>
      </c>
      <c r="L47" s="36"/>
      <c r="M47" s="36"/>
      <c r="N47" s="36"/>
      <c r="O47" s="36"/>
      <c r="P47" s="36"/>
      <c r="Q47" s="36" t="s">
        <v>1200</v>
      </c>
      <c r="R47" s="17" t="s">
        <v>98</v>
      </c>
      <c r="S47" s="16"/>
      <c r="T47" s="16"/>
    </row>
    <row r="48" ht="150" hidden="1" customHeight="1" spans="1:20">
      <c r="A48" s="16">
        <v>43</v>
      </c>
      <c r="B48" s="16" t="s">
        <v>1560</v>
      </c>
      <c r="C48" s="16" t="s">
        <v>1719</v>
      </c>
      <c r="D48" s="16" t="s">
        <v>35</v>
      </c>
      <c r="E48" s="16" t="s">
        <v>113</v>
      </c>
      <c r="F48" s="16" t="s">
        <v>29</v>
      </c>
      <c r="G48" s="16" t="s">
        <v>63</v>
      </c>
      <c r="H48" s="17" t="s">
        <v>2076</v>
      </c>
      <c r="I48" s="16" t="s">
        <v>116</v>
      </c>
      <c r="J48" s="16">
        <v>1</v>
      </c>
      <c r="K48" s="35">
        <v>60</v>
      </c>
      <c r="L48" s="36"/>
      <c r="M48" s="36"/>
      <c r="N48" s="36"/>
      <c r="O48" s="36"/>
      <c r="P48" s="36"/>
      <c r="Q48" s="36" t="s">
        <v>1200</v>
      </c>
      <c r="R48" s="17" t="s">
        <v>117</v>
      </c>
      <c r="S48" s="16"/>
      <c r="T48" s="16"/>
    </row>
    <row r="49" ht="154" hidden="1" customHeight="1" spans="1:20">
      <c r="A49" s="16">
        <v>44</v>
      </c>
      <c r="B49" s="16" t="s">
        <v>1563</v>
      </c>
      <c r="C49" s="16" t="s">
        <v>119</v>
      </c>
      <c r="D49" s="16" t="s">
        <v>35</v>
      </c>
      <c r="E49" s="16" t="s">
        <v>120</v>
      </c>
      <c r="F49" s="16" t="s">
        <v>29</v>
      </c>
      <c r="G49" s="16" t="s">
        <v>121</v>
      </c>
      <c r="H49" s="17" t="s">
        <v>1722</v>
      </c>
      <c r="I49" s="16" t="s">
        <v>123</v>
      </c>
      <c r="J49" s="16">
        <v>600</v>
      </c>
      <c r="K49" s="35">
        <v>153</v>
      </c>
      <c r="L49" s="36"/>
      <c r="M49" s="36"/>
      <c r="N49" s="36"/>
      <c r="O49" s="36"/>
      <c r="P49" s="36"/>
      <c r="Q49" s="36" t="s">
        <v>1200</v>
      </c>
      <c r="R49" s="17" t="s">
        <v>2077</v>
      </c>
      <c r="S49" s="16"/>
      <c r="T49" s="16"/>
    </row>
    <row r="50" ht="221" hidden="1" customHeight="1" spans="1:20">
      <c r="A50" s="16">
        <v>45</v>
      </c>
      <c r="B50" s="16" t="s">
        <v>1567</v>
      </c>
      <c r="C50" s="16" t="s">
        <v>126</v>
      </c>
      <c r="D50" s="16" t="s">
        <v>35</v>
      </c>
      <c r="E50" s="16" t="s">
        <v>113</v>
      </c>
      <c r="F50" s="16" t="s">
        <v>29</v>
      </c>
      <c r="G50" s="16" t="s">
        <v>127</v>
      </c>
      <c r="H50" s="17" t="s">
        <v>128</v>
      </c>
      <c r="I50" s="16" t="s">
        <v>92</v>
      </c>
      <c r="J50" s="16">
        <v>241</v>
      </c>
      <c r="K50" s="35">
        <v>27.8</v>
      </c>
      <c r="L50" s="36"/>
      <c r="M50" s="36"/>
      <c r="N50" s="36"/>
      <c r="O50" s="36"/>
      <c r="P50" s="36"/>
      <c r="Q50" s="36" t="s">
        <v>1200</v>
      </c>
      <c r="R50" s="17" t="s">
        <v>129</v>
      </c>
      <c r="S50" s="16"/>
      <c r="T50" s="16"/>
    </row>
    <row r="51" ht="286" hidden="1" customHeight="1" spans="1:20">
      <c r="A51" s="16">
        <v>46</v>
      </c>
      <c r="B51" s="16" t="s">
        <v>1570</v>
      </c>
      <c r="C51" s="16" t="s">
        <v>136</v>
      </c>
      <c r="D51" s="16" t="s">
        <v>35</v>
      </c>
      <c r="E51" s="16" t="s">
        <v>36</v>
      </c>
      <c r="F51" s="16" t="s">
        <v>29</v>
      </c>
      <c r="G51" s="16" t="s">
        <v>56</v>
      </c>
      <c r="H51" s="17" t="s">
        <v>2078</v>
      </c>
      <c r="I51" s="16" t="s">
        <v>31</v>
      </c>
      <c r="J51" s="16">
        <v>1.4</v>
      </c>
      <c r="K51" s="35">
        <v>89.04</v>
      </c>
      <c r="L51" s="36"/>
      <c r="M51" s="36"/>
      <c r="N51" s="36"/>
      <c r="O51" s="36"/>
      <c r="P51" s="36"/>
      <c r="Q51" s="36" t="s">
        <v>1197</v>
      </c>
      <c r="R51" s="17" t="s">
        <v>2079</v>
      </c>
      <c r="S51" s="16"/>
      <c r="T51" s="16"/>
    </row>
    <row r="52" ht="285" hidden="1" customHeight="1" spans="1:20">
      <c r="A52" s="16">
        <v>47</v>
      </c>
      <c r="B52" s="16" t="s">
        <v>1571</v>
      </c>
      <c r="C52" s="16" t="s">
        <v>140</v>
      </c>
      <c r="D52" s="16" t="s">
        <v>35</v>
      </c>
      <c r="E52" s="16" t="s">
        <v>36</v>
      </c>
      <c r="F52" s="16" t="s">
        <v>29</v>
      </c>
      <c r="G52" s="16" t="s">
        <v>79</v>
      </c>
      <c r="H52" s="17" t="s">
        <v>2080</v>
      </c>
      <c r="I52" s="16" t="s">
        <v>31</v>
      </c>
      <c r="J52" s="16">
        <v>2.8</v>
      </c>
      <c r="K52" s="35">
        <v>175.32</v>
      </c>
      <c r="L52" s="36"/>
      <c r="M52" s="36"/>
      <c r="N52" s="36"/>
      <c r="O52" s="36"/>
      <c r="P52" s="36"/>
      <c r="Q52" s="36" t="s">
        <v>1197</v>
      </c>
      <c r="R52" s="17" t="s">
        <v>2081</v>
      </c>
      <c r="S52" s="16"/>
      <c r="T52" s="16"/>
    </row>
    <row r="53" ht="274" hidden="1" customHeight="1" spans="1:20">
      <c r="A53" s="16">
        <v>48</v>
      </c>
      <c r="B53" s="16" t="s">
        <v>1572</v>
      </c>
      <c r="C53" s="16" t="s">
        <v>1728</v>
      </c>
      <c r="D53" s="16" t="s">
        <v>35</v>
      </c>
      <c r="E53" s="16" t="s">
        <v>36</v>
      </c>
      <c r="F53" s="16" t="s">
        <v>29</v>
      </c>
      <c r="G53" s="16" t="s">
        <v>145</v>
      </c>
      <c r="H53" s="17" t="s">
        <v>2082</v>
      </c>
      <c r="I53" s="16" t="s">
        <v>31</v>
      </c>
      <c r="J53" s="16">
        <v>7</v>
      </c>
      <c r="K53" s="35">
        <v>404.25</v>
      </c>
      <c r="L53" s="36"/>
      <c r="M53" s="36"/>
      <c r="N53" s="36"/>
      <c r="O53" s="36"/>
      <c r="P53" s="36"/>
      <c r="Q53" s="36" t="s">
        <v>1197</v>
      </c>
      <c r="R53" s="17" t="s">
        <v>2083</v>
      </c>
      <c r="S53" s="16"/>
      <c r="T53" s="16"/>
    </row>
    <row r="54" ht="268" hidden="1" customHeight="1" spans="1:20">
      <c r="A54" s="16">
        <v>49</v>
      </c>
      <c r="B54" s="16" t="s">
        <v>1575</v>
      </c>
      <c r="C54" s="16" t="s">
        <v>149</v>
      </c>
      <c r="D54" s="16" t="s">
        <v>35</v>
      </c>
      <c r="E54" s="16" t="s">
        <v>36</v>
      </c>
      <c r="F54" s="16" t="s">
        <v>29</v>
      </c>
      <c r="G54" s="16" t="s">
        <v>84</v>
      </c>
      <c r="H54" s="17" t="s">
        <v>2084</v>
      </c>
      <c r="I54" s="16" t="s">
        <v>31</v>
      </c>
      <c r="J54" s="16">
        <v>1.4</v>
      </c>
      <c r="K54" s="35">
        <v>88.2</v>
      </c>
      <c r="L54" s="36"/>
      <c r="M54" s="36"/>
      <c r="N54" s="36"/>
      <c r="O54" s="36"/>
      <c r="P54" s="36"/>
      <c r="Q54" s="36" t="s">
        <v>1197</v>
      </c>
      <c r="R54" s="17" t="s">
        <v>2085</v>
      </c>
      <c r="S54" s="16"/>
      <c r="T54" s="16"/>
    </row>
    <row r="55" ht="246" hidden="1" customHeight="1" spans="1:20">
      <c r="A55" s="16">
        <v>50</v>
      </c>
      <c r="B55" s="16" t="s">
        <v>1578</v>
      </c>
      <c r="C55" s="16" t="s">
        <v>175</v>
      </c>
      <c r="D55" s="16" t="s">
        <v>35</v>
      </c>
      <c r="E55" s="16" t="s">
        <v>176</v>
      </c>
      <c r="F55" s="16" t="s">
        <v>29</v>
      </c>
      <c r="G55" s="16" t="s">
        <v>46</v>
      </c>
      <c r="H55" s="17" t="s">
        <v>2086</v>
      </c>
      <c r="I55" s="16" t="s">
        <v>31</v>
      </c>
      <c r="J55" s="16">
        <v>1.2</v>
      </c>
      <c r="K55" s="35">
        <v>126</v>
      </c>
      <c r="L55" s="36"/>
      <c r="M55" s="36"/>
      <c r="N55" s="36"/>
      <c r="O55" s="36"/>
      <c r="P55" s="36"/>
      <c r="Q55" s="36" t="s">
        <v>1200</v>
      </c>
      <c r="R55" s="17" t="s">
        <v>178</v>
      </c>
      <c r="S55" s="16"/>
      <c r="T55" s="16"/>
    </row>
    <row r="56" ht="242" hidden="1" customHeight="1" spans="1:20">
      <c r="A56" s="16">
        <v>51</v>
      </c>
      <c r="B56" s="16" t="s">
        <v>1581</v>
      </c>
      <c r="C56" s="16" t="s">
        <v>180</v>
      </c>
      <c r="D56" s="16" t="s">
        <v>35</v>
      </c>
      <c r="E56" s="16" t="s">
        <v>176</v>
      </c>
      <c r="F56" s="16" t="s">
        <v>29</v>
      </c>
      <c r="G56" s="16" t="s">
        <v>56</v>
      </c>
      <c r="H56" s="17" t="s">
        <v>2087</v>
      </c>
      <c r="I56" s="16" t="s">
        <v>31</v>
      </c>
      <c r="J56" s="16">
        <v>3.5</v>
      </c>
      <c r="K56" s="35">
        <v>210</v>
      </c>
      <c r="L56" s="36"/>
      <c r="M56" s="36"/>
      <c r="N56" s="36"/>
      <c r="O56" s="36"/>
      <c r="P56" s="36"/>
      <c r="Q56" s="36" t="s">
        <v>1200</v>
      </c>
      <c r="R56" s="17" t="s">
        <v>182</v>
      </c>
      <c r="S56" s="16"/>
      <c r="T56" s="16"/>
    </row>
    <row r="57" ht="293" hidden="1" customHeight="1" spans="1:20">
      <c r="A57" s="16">
        <v>52</v>
      </c>
      <c r="B57" s="16" t="s">
        <v>1582</v>
      </c>
      <c r="C57" s="16" t="s">
        <v>184</v>
      </c>
      <c r="D57" s="16" t="s">
        <v>35</v>
      </c>
      <c r="E57" s="16" t="s">
        <v>176</v>
      </c>
      <c r="F57" s="16" t="s">
        <v>29</v>
      </c>
      <c r="G57" s="16" t="s">
        <v>79</v>
      </c>
      <c r="H57" s="17" t="s">
        <v>2088</v>
      </c>
      <c r="I57" s="16" t="s">
        <v>31</v>
      </c>
      <c r="J57" s="16">
        <v>6.85</v>
      </c>
      <c r="K57" s="35">
        <v>359.63</v>
      </c>
      <c r="L57" s="36"/>
      <c r="M57" s="36"/>
      <c r="N57" s="36"/>
      <c r="O57" s="36"/>
      <c r="P57" s="36"/>
      <c r="Q57" s="36" t="s">
        <v>1200</v>
      </c>
      <c r="R57" s="17" t="s">
        <v>186</v>
      </c>
      <c r="S57" s="16"/>
      <c r="T57" s="16"/>
    </row>
    <row r="58" ht="243" hidden="1" spans="1:20">
      <c r="A58" s="16">
        <v>53</v>
      </c>
      <c r="B58" s="16" t="s">
        <v>1584</v>
      </c>
      <c r="C58" s="16" t="s">
        <v>196</v>
      </c>
      <c r="D58" s="16" t="s">
        <v>35</v>
      </c>
      <c r="E58" s="16" t="s">
        <v>36</v>
      </c>
      <c r="F58" s="16" t="s">
        <v>29</v>
      </c>
      <c r="G58" s="16" t="s">
        <v>79</v>
      </c>
      <c r="H58" s="17" t="s">
        <v>2089</v>
      </c>
      <c r="I58" s="16" t="s">
        <v>198</v>
      </c>
      <c r="J58" s="16">
        <v>450</v>
      </c>
      <c r="K58" s="35">
        <v>84</v>
      </c>
      <c r="L58" s="36"/>
      <c r="M58" s="36"/>
      <c r="N58" s="36"/>
      <c r="O58" s="36"/>
      <c r="P58" s="36"/>
      <c r="Q58" s="36" t="s">
        <v>1197</v>
      </c>
      <c r="R58" s="17" t="s">
        <v>199</v>
      </c>
      <c r="S58" s="16"/>
      <c r="T58" s="277"/>
    </row>
    <row r="59" ht="151" hidden="1" customHeight="1" spans="1:20">
      <c r="A59" s="16">
        <v>54</v>
      </c>
      <c r="B59" s="16" t="s">
        <v>1585</v>
      </c>
      <c r="C59" s="16" t="s">
        <v>210</v>
      </c>
      <c r="D59" s="16" t="s">
        <v>35</v>
      </c>
      <c r="E59" s="16" t="s">
        <v>113</v>
      </c>
      <c r="F59" s="16" t="s">
        <v>29</v>
      </c>
      <c r="G59" s="16" t="s">
        <v>46</v>
      </c>
      <c r="H59" s="17" t="s">
        <v>1739</v>
      </c>
      <c r="I59" s="277" t="s">
        <v>92</v>
      </c>
      <c r="J59" s="277">
        <v>20</v>
      </c>
      <c r="K59" s="278">
        <v>10</v>
      </c>
      <c r="L59" s="279"/>
      <c r="M59" s="279"/>
      <c r="N59" s="279"/>
      <c r="O59" s="279"/>
      <c r="P59" s="279"/>
      <c r="Q59" s="36" t="s">
        <v>1200</v>
      </c>
      <c r="R59" s="17" t="s">
        <v>2090</v>
      </c>
      <c r="S59" s="277"/>
      <c r="T59" s="277"/>
    </row>
    <row r="60" ht="101.25" hidden="1" spans="1:20">
      <c r="A60" s="16">
        <v>55</v>
      </c>
      <c r="B60" s="16" t="s">
        <v>1586</v>
      </c>
      <c r="C60" s="16" t="s">
        <v>214</v>
      </c>
      <c r="D60" s="16" t="s">
        <v>35</v>
      </c>
      <c r="E60" s="16" t="s">
        <v>120</v>
      </c>
      <c r="F60" s="16" t="s">
        <v>29</v>
      </c>
      <c r="G60" s="16" t="s">
        <v>215</v>
      </c>
      <c r="H60" s="17" t="s">
        <v>2091</v>
      </c>
      <c r="I60" s="16" t="s">
        <v>123</v>
      </c>
      <c r="J60" s="16">
        <v>241</v>
      </c>
      <c r="K60" s="35">
        <v>44.585</v>
      </c>
      <c r="L60" s="36"/>
      <c r="M60" s="36"/>
      <c r="N60" s="36"/>
      <c r="O60" s="36"/>
      <c r="P60" s="36"/>
      <c r="Q60" s="36" t="s">
        <v>1200</v>
      </c>
      <c r="R60" s="17" t="s">
        <v>217</v>
      </c>
      <c r="S60" s="16"/>
      <c r="T60" s="16"/>
    </row>
    <row r="61" ht="102" hidden="1" customHeight="1" spans="1:20">
      <c r="A61" s="16">
        <v>56</v>
      </c>
      <c r="B61" s="16" t="s">
        <v>1590</v>
      </c>
      <c r="C61" s="16" t="s">
        <v>219</v>
      </c>
      <c r="D61" s="16" t="s">
        <v>35</v>
      </c>
      <c r="E61" s="16" t="s">
        <v>120</v>
      </c>
      <c r="F61" s="16" t="s">
        <v>29</v>
      </c>
      <c r="G61" s="16" t="s">
        <v>63</v>
      </c>
      <c r="H61" s="17" t="s">
        <v>220</v>
      </c>
      <c r="I61" s="16" t="s">
        <v>123</v>
      </c>
      <c r="J61" s="16">
        <v>110</v>
      </c>
      <c r="K61" s="35">
        <v>20.35</v>
      </c>
      <c r="L61" s="36"/>
      <c r="M61" s="36"/>
      <c r="N61" s="36"/>
      <c r="O61" s="36"/>
      <c r="P61" s="36"/>
      <c r="Q61" s="36" t="s">
        <v>1200</v>
      </c>
      <c r="R61" s="17" t="s">
        <v>221</v>
      </c>
      <c r="S61" s="16"/>
      <c r="T61" s="16"/>
    </row>
    <row r="62" ht="151" hidden="1" customHeight="1" spans="1:20">
      <c r="A62" s="16">
        <v>57</v>
      </c>
      <c r="B62" s="16" t="s">
        <v>1593</v>
      </c>
      <c r="C62" s="16" t="s">
        <v>227</v>
      </c>
      <c r="D62" s="16" t="s">
        <v>35</v>
      </c>
      <c r="E62" s="16" t="s">
        <v>36</v>
      </c>
      <c r="F62" s="16" t="s">
        <v>29</v>
      </c>
      <c r="G62" s="16" t="s">
        <v>154</v>
      </c>
      <c r="H62" s="17" t="s">
        <v>2092</v>
      </c>
      <c r="I62" s="277" t="s">
        <v>31</v>
      </c>
      <c r="J62" s="277">
        <v>1.3</v>
      </c>
      <c r="K62" s="278">
        <v>54.6</v>
      </c>
      <c r="L62" s="279"/>
      <c r="M62" s="279"/>
      <c r="N62" s="279"/>
      <c r="O62" s="279"/>
      <c r="P62" s="279"/>
      <c r="Q62" s="36" t="s">
        <v>1197</v>
      </c>
      <c r="R62" s="17" t="s">
        <v>230</v>
      </c>
      <c r="S62" s="277"/>
      <c r="T62" s="277"/>
    </row>
    <row r="63" ht="138" hidden="1" customHeight="1" spans="1:20">
      <c r="A63" s="16">
        <v>58</v>
      </c>
      <c r="B63" s="16" t="s">
        <v>1594</v>
      </c>
      <c r="C63" s="16" t="s">
        <v>232</v>
      </c>
      <c r="D63" s="16" t="s">
        <v>35</v>
      </c>
      <c r="E63" s="16" t="s">
        <v>113</v>
      </c>
      <c r="F63" s="16" t="s">
        <v>29</v>
      </c>
      <c r="G63" s="16" t="s">
        <v>96</v>
      </c>
      <c r="H63" s="17" t="s">
        <v>1746</v>
      </c>
      <c r="I63" s="277" t="s">
        <v>116</v>
      </c>
      <c r="J63" s="277">
        <v>1</v>
      </c>
      <c r="K63" s="278">
        <v>32</v>
      </c>
      <c r="L63" s="279"/>
      <c r="M63" s="279"/>
      <c r="N63" s="279"/>
      <c r="O63" s="279"/>
      <c r="P63" s="279"/>
      <c r="Q63" s="36" t="s">
        <v>1200</v>
      </c>
      <c r="R63" s="17" t="s">
        <v>234</v>
      </c>
      <c r="S63" s="16"/>
      <c r="T63" s="277"/>
    </row>
    <row r="64" ht="314" hidden="1" customHeight="1" spans="1:20">
      <c r="A64" s="16">
        <v>59</v>
      </c>
      <c r="B64" s="16" t="s">
        <v>1596</v>
      </c>
      <c r="C64" s="16" t="s">
        <v>2093</v>
      </c>
      <c r="D64" s="16" t="s">
        <v>35</v>
      </c>
      <c r="E64" s="16" t="s">
        <v>36</v>
      </c>
      <c r="F64" s="16" t="s">
        <v>29</v>
      </c>
      <c r="G64" s="16" t="s">
        <v>237</v>
      </c>
      <c r="H64" s="17" t="s">
        <v>2094</v>
      </c>
      <c r="I64" s="16" t="s">
        <v>31</v>
      </c>
      <c r="J64" s="16">
        <v>0.5</v>
      </c>
      <c r="K64" s="35">
        <v>31.5</v>
      </c>
      <c r="L64" s="36"/>
      <c r="M64" s="36"/>
      <c r="N64" s="36"/>
      <c r="O64" s="36"/>
      <c r="P64" s="36"/>
      <c r="Q64" s="36" t="s">
        <v>1197</v>
      </c>
      <c r="R64" s="17" t="s">
        <v>2095</v>
      </c>
      <c r="S64" s="16"/>
      <c r="T64" s="16"/>
    </row>
    <row r="65" ht="220" hidden="1" customHeight="1" spans="1:20">
      <c r="A65" s="16">
        <v>60</v>
      </c>
      <c r="B65" s="16" t="s">
        <v>1597</v>
      </c>
      <c r="C65" s="16" t="s">
        <v>245</v>
      </c>
      <c r="D65" s="16" t="s">
        <v>35</v>
      </c>
      <c r="E65" s="16" t="s">
        <v>176</v>
      </c>
      <c r="F65" s="16" t="s">
        <v>29</v>
      </c>
      <c r="G65" s="16" t="s">
        <v>237</v>
      </c>
      <c r="H65" s="17" t="s">
        <v>2096</v>
      </c>
      <c r="I65" s="16" t="s">
        <v>31</v>
      </c>
      <c r="J65" s="16">
        <v>1</v>
      </c>
      <c r="K65" s="35">
        <v>120</v>
      </c>
      <c r="L65" s="36"/>
      <c r="M65" s="36"/>
      <c r="N65" s="36"/>
      <c r="O65" s="36"/>
      <c r="P65" s="36"/>
      <c r="Q65" s="36" t="s">
        <v>1200</v>
      </c>
      <c r="R65" s="17" t="s">
        <v>2097</v>
      </c>
      <c r="S65" s="16"/>
      <c r="T65" s="16"/>
    </row>
    <row r="66" ht="156" hidden="1" customHeight="1" spans="1:20">
      <c r="A66" s="16">
        <v>61</v>
      </c>
      <c r="B66" s="16" t="s">
        <v>1598</v>
      </c>
      <c r="C66" s="16" t="s">
        <v>1750</v>
      </c>
      <c r="D66" s="16" t="s">
        <v>19</v>
      </c>
      <c r="E66" s="16" t="s">
        <v>255</v>
      </c>
      <c r="F66" s="16" t="s">
        <v>21</v>
      </c>
      <c r="G66" s="16" t="s">
        <v>237</v>
      </c>
      <c r="H66" s="17" t="s">
        <v>2098</v>
      </c>
      <c r="I66" s="16" t="s">
        <v>31</v>
      </c>
      <c r="J66" s="16">
        <v>4</v>
      </c>
      <c r="K66" s="35">
        <v>77.2</v>
      </c>
      <c r="L66" s="36"/>
      <c r="M66" s="36"/>
      <c r="N66" s="36"/>
      <c r="O66" s="36"/>
      <c r="P66" s="36"/>
      <c r="Q66" s="36" t="s">
        <v>1197</v>
      </c>
      <c r="R66" s="17" t="s">
        <v>257</v>
      </c>
      <c r="S66" s="16"/>
      <c r="T66" s="16"/>
    </row>
    <row r="67" ht="117" hidden="1" customHeight="1" spans="1:20">
      <c r="A67" s="16">
        <v>62</v>
      </c>
      <c r="B67" s="16" t="s">
        <v>1599</v>
      </c>
      <c r="C67" s="16" t="s">
        <v>259</v>
      </c>
      <c r="D67" s="16" t="s">
        <v>35</v>
      </c>
      <c r="E67" s="16" t="s">
        <v>120</v>
      </c>
      <c r="F67" s="16" t="s">
        <v>29</v>
      </c>
      <c r="G67" s="16" t="s">
        <v>237</v>
      </c>
      <c r="H67" s="17" t="s">
        <v>260</v>
      </c>
      <c r="I67" s="16" t="s">
        <v>123</v>
      </c>
      <c r="J67" s="16">
        <v>250</v>
      </c>
      <c r="K67" s="35">
        <v>46.25</v>
      </c>
      <c r="L67" s="36"/>
      <c r="M67" s="36"/>
      <c r="N67" s="36"/>
      <c r="O67" s="36"/>
      <c r="P67" s="36"/>
      <c r="Q67" s="36" t="s">
        <v>1200</v>
      </c>
      <c r="R67" s="17" t="s">
        <v>2099</v>
      </c>
      <c r="S67" s="16"/>
      <c r="T67" s="16"/>
    </row>
    <row r="68" ht="109" hidden="1" customHeight="1" spans="1:20">
      <c r="A68" s="16">
        <v>63</v>
      </c>
      <c r="B68" s="16" t="s">
        <v>1600</v>
      </c>
      <c r="C68" s="16" t="s">
        <v>267</v>
      </c>
      <c r="D68" s="16" t="s">
        <v>35</v>
      </c>
      <c r="E68" s="16" t="s">
        <v>176</v>
      </c>
      <c r="F68" s="16" t="s">
        <v>29</v>
      </c>
      <c r="G68" s="16" t="s">
        <v>237</v>
      </c>
      <c r="H68" s="17" t="s">
        <v>268</v>
      </c>
      <c r="I68" s="277" t="s">
        <v>116</v>
      </c>
      <c r="J68" s="16">
        <v>1</v>
      </c>
      <c r="K68" s="35">
        <v>30</v>
      </c>
      <c r="L68" s="36"/>
      <c r="M68" s="36"/>
      <c r="N68" s="36"/>
      <c r="O68" s="36"/>
      <c r="P68" s="36"/>
      <c r="Q68" s="36" t="s">
        <v>1200</v>
      </c>
      <c r="R68" s="17" t="s">
        <v>269</v>
      </c>
      <c r="S68" s="16"/>
      <c r="T68" s="16"/>
    </row>
    <row r="69" ht="126" hidden="1" customHeight="1" spans="1:20">
      <c r="A69" s="16">
        <v>64</v>
      </c>
      <c r="B69" s="16" t="s">
        <v>1601</v>
      </c>
      <c r="C69" s="16" t="s">
        <v>1755</v>
      </c>
      <c r="D69" s="16" t="s">
        <v>19</v>
      </c>
      <c r="E69" s="16" t="s">
        <v>255</v>
      </c>
      <c r="F69" s="16" t="s">
        <v>21</v>
      </c>
      <c r="G69" s="16" t="s">
        <v>944</v>
      </c>
      <c r="H69" s="17" t="s">
        <v>2100</v>
      </c>
      <c r="I69" s="16" t="s">
        <v>31</v>
      </c>
      <c r="J69" s="16">
        <v>6</v>
      </c>
      <c r="K69" s="35">
        <v>94.5</v>
      </c>
      <c r="L69" s="16"/>
      <c r="M69" s="16"/>
      <c r="N69" s="16"/>
      <c r="O69" s="16"/>
      <c r="P69" s="16"/>
      <c r="Q69" s="16" t="s">
        <v>1197</v>
      </c>
      <c r="R69" s="17" t="s">
        <v>946</v>
      </c>
      <c r="S69" s="16"/>
      <c r="T69" s="16"/>
    </row>
    <row r="70" ht="170" hidden="1" customHeight="1" spans="1:20">
      <c r="A70" s="16">
        <v>65</v>
      </c>
      <c r="B70" s="16" t="s">
        <v>1602</v>
      </c>
      <c r="C70" s="16" t="s">
        <v>1758</v>
      </c>
      <c r="D70" s="16" t="s">
        <v>19</v>
      </c>
      <c r="E70" s="16" t="s">
        <v>255</v>
      </c>
      <c r="F70" s="16" t="s">
        <v>21</v>
      </c>
      <c r="G70" s="16" t="s">
        <v>79</v>
      </c>
      <c r="H70" s="17" t="s">
        <v>2101</v>
      </c>
      <c r="I70" s="16" t="s">
        <v>31</v>
      </c>
      <c r="J70" s="16">
        <v>3</v>
      </c>
      <c r="K70" s="35">
        <v>48</v>
      </c>
      <c r="L70" s="16"/>
      <c r="M70" s="16"/>
      <c r="N70" s="16"/>
      <c r="O70" s="16"/>
      <c r="P70" s="16"/>
      <c r="Q70" s="16" t="s">
        <v>1197</v>
      </c>
      <c r="R70" s="17" t="s">
        <v>949</v>
      </c>
      <c r="S70" s="16"/>
      <c r="T70" s="16"/>
    </row>
    <row r="71" ht="311" hidden="1" customHeight="1" spans="1:20">
      <c r="A71" s="16">
        <v>66</v>
      </c>
      <c r="B71" s="16" t="s">
        <v>1603</v>
      </c>
      <c r="C71" s="16" t="s">
        <v>950</v>
      </c>
      <c r="D71" s="16" t="s">
        <v>35</v>
      </c>
      <c r="E71" s="16" t="s">
        <v>36</v>
      </c>
      <c r="F71" s="16" t="s">
        <v>29</v>
      </c>
      <c r="G71" s="16" t="s">
        <v>22</v>
      </c>
      <c r="H71" s="17" t="s">
        <v>2102</v>
      </c>
      <c r="I71" s="16" t="s">
        <v>31</v>
      </c>
      <c r="J71" s="16">
        <v>2.9</v>
      </c>
      <c r="K71" s="35">
        <v>182.7</v>
      </c>
      <c r="L71" s="16"/>
      <c r="M71" s="16"/>
      <c r="N71" s="16"/>
      <c r="O71" s="16"/>
      <c r="P71" s="16"/>
      <c r="Q71" s="16" t="s">
        <v>1197</v>
      </c>
      <c r="R71" s="17" t="s">
        <v>2103</v>
      </c>
      <c r="S71" s="16"/>
      <c r="T71" s="16"/>
    </row>
    <row r="72" ht="336" hidden="1" customHeight="1" spans="1:20">
      <c r="A72" s="16">
        <v>67</v>
      </c>
      <c r="B72" s="16" t="s">
        <v>1604</v>
      </c>
      <c r="C72" s="16" t="s">
        <v>2104</v>
      </c>
      <c r="D72" s="16" t="s">
        <v>35</v>
      </c>
      <c r="E72" s="16" t="s">
        <v>36</v>
      </c>
      <c r="F72" s="16" t="s">
        <v>29</v>
      </c>
      <c r="G72" s="16" t="s">
        <v>63</v>
      </c>
      <c r="H72" s="17" t="s">
        <v>2105</v>
      </c>
      <c r="I72" s="16" t="s">
        <v>31</v>
      </c>
      <c r="J72" s="16">
        <v>0.8</v>
      </c>
      <c r="K72" s="35">
        <v>51</v>
      </c>
      <c r="L72" s="16"/>
      <c r="M72" s="16"/>
      <c r="N72" s="16"/>
      <c r="O72" s="16"/>
      <c r="P72" s="16"/>
      <c r="Q72" s="36" t="s">
        <v>1197</v>
      </c>
      <c r="R72" s="17" t="s">
        <v>2106</v>
      </c>
      <c r="S72" s="16"/>
      <c r="T72" s="16"/>
    </row>
    <row r="73" ht="315" hidden="1" customHeight="1" spans="1:20">
      <c r="A73" s="16">
        <v>68</v>
      </c>
      <c r="B73" s="16" t="s">
        <v>1605</v>
      </c>
      <c r="C73" s="16" t="s">
        <v>1763</v>
      </c>
      <c r="D73" s="16" t="s">
        <v>35</v>
      </c>
      <c r="E73" s="16" t="s">
        <v>36</v>
      </c>
      <c r="F73" s="16" t="s">
        <v>29</v>
      </c>
      <c r="G73" s="16" t="s">
        <v>167</v>
      </c>
      <c r="H73" s="17" t="s">
        <v>2107</v>
      </c>
      <c r="I73" s="16" t="s">
        <v>31</v>
      </c>
      <c r="J73" s="16">
        <v>2</v>
      </c>
      <c r="K73" s="35">
        <v>126</v>
      </c>
      <c r="L73" s="36"/>
      <c r="M73" s="36"/>
      <c r="N73" s="36"/>
      <c r="O73" s="36"/>
      <c r="P73" s="36"/>
      <c r="Q73" s="36" t="s">
        <v>1197</v>
      </c>
      <c r="R73" s="17" t="s">
        <v>2108</v>
      </c>
      <c r="S73" s="16"/>
      <c r="T73" s="16"/>
    </row>
    <row r="74" ht="172" hidden="1" customHeight="1" spans="1:20">
      <c r="A74" s="16">
        <v>69</v>
      </c>
      <c r="B74" s="16" t="s">
        <v>1606</v>
      </c>
      <c r="C74" s="16" t="s">
        <v>975</v>
      </c>
      <c r="D74" s="16" t="s">
        <v>35</v>
      </c>
      <c r="E74" s="16" t="s">
        <v>36</v>
      </c>
      <c r="F74" s="16" t="s">
        <v>29</v>
      </c>
      <c r="G74" s="16" t="s">
        <v>69</v>
      </c>
      <c r="H74" s="17" t="s">
        <v>2109</v>
      </c>
      <c r="I74" s="277" t="s">
        <v>31</v>
      </c>
      <c r="J74" s="16">
        <v>6.7</v>
      </c>
      <c r="K74" s="35">
        <v>409.32</v>
      </c>
      <c r="L74" s="277"/>
      <c r="M74" s="277"/>
      <c r="N74" s="277"/>
      <c r="O74" s="277"/>
      <c r="P74" s="277"/>
      <c r="Q74" s="36" t="s">
        <v>1197</v>
      </c>
      <c r="R74" s="17" t="s">
        <v>2110</v>
      </c>
      <c r="S74" s="277"/>
      <c r="T74" s="277"/>
    </row>
    <row r="75" ht="149" hidden="1" customHeight="1" spans="1:20">
      <c r="A75" s="16">
        <v>70</v>
      </c>
      <c r="B75" s="16" t="s">
        <v>1607</v>
      </c>
      <c r="C75" s="16" t="s">
        <v>978</v>
      </c>
      <c r="D75" s="16" t="s">
        <v>35</v>
      </c>
      <c r="E75" s="16" t="s">
        <v>36</v>
      </c>
      <c r="F75" s="16" t="s">
        <v>29</v>
      </c>
      <c r="G75" s="16" t="s">
        <v>979</v>
      </c>
      <c r="H75" s="17" t="s">
        <v>2111</v>
      </c>
      <c r="I75" s="277" t="s">
        <v>31</v>
      </c>
      <c r="J75" s="277">
        <v>16</v>
      </c>
      <c r="K75" s="278">
        <v>1008</v>
      </c>
      <c r="L75" s="277"/>
      <c r="M75" s="277"/>
      <c r="N75" s="277"/>
      <c r="O75" s="277"/>
      <c r="P75" s="277"/>
      <c r="Q75" s="36" t="s">
        <v>1197</v>
      </c>
      <c r="R75" s="17" t="s">
        <v>2112</v>
      </c>
      <c r="S75" s="277"/>
      <c r="T75" s="277"/>
    </row>
    <row r="76" ht="136" hidden="1" customHeight="1" spans="1:20">
      <c r="A76" s="16">
        <v>71</v>
      </c>
      <c r="B76" s="16" t="s">
        <v>1608</v>
      </c>
      <c r="C76" s="16" t="s">
        <v>1771</v>
      </c>
      <c r="D76" s="16" t="s">
        <v>35</v>
      </c>
      <c r="E76" s="16" t="s">
        <v>496</v>
      </c>
      <c r="F76" s="16" t="s">
        <v>29</v>
      </c>
      <c r="G76" s="16" t="s">
        <v>1772</v>
      </c>
      <c r="H76" s="17" t="s">
        <v>2113</v>
      </c>
      <c r="I76" s="16" t="s">
        <v>1774</v>
      </c>
      <c r="J76" s="16">
        <v>1</v>
      </c>
      <c r="K76" s="35">
        <v>25</v>
      </c>
      <c r="L76" s="16"/>
      <c r="M76" s="16"/>
      <c r="N76" s="16"/>
      <c r="O76" s="16"/>
      <c r="P76" s="16"/>
      <c r="Q76" s="16" t="s">
        <v>1217</v>
      </c>
      <c r="R76" s="17" t="s">
        <v>1775</v>
      </c>
      <c r="S76" s="16"/>
      <c r="T76" s="16"/>
    </row>
    <row r="77" ht="133" hidden="1" customHeight="1" spans="1:20">
      <c r="A77" s="16">
        <v>72</v>
      </c>
      <c r="B77" s="16" t="s">
        <v>1609</v>
      </c>
      <c r="C77" s="16" t="s">
        <v>1777</v>
      </c>
      <c r="D77" s="16" t="s">
        <v>35</v>
      </c>
      <c r="E77" s="16" t="s">
        <v>496</v>
      </c>
      <c r="F77" s="16" t="s">
        <v>29</v>
      </c>
      <c r="G77" s="16" t="s">
        <v>1778</v>
      </c>
      <c r="H77" s="17" t="s">
        <v>2114</v>
      </c>
      <c r="I77" s="16" t="s">
        <v>499</v>
      </c>
      <c r="J77" s="16">
        <v>12</v>
      </c>
      <c r="K77" s="35">
        <v>120</v>
      </c>
      <c r="L77" s="16"/>
      <c r="M77" s="16"/>
      <c r="N77" s="16"/>
      <c r="O77" s="16"/>
      <c r="P77" s="16"/>
      <c r="Q77" s="16" t="s">
        <v>1217</v>
      </c>
      <c r="R77" s="17" t="s">
        <v>1780</v>
      </c>
      <c r="S77" s="16"/>
      <c r="T77" s="16"/>
    </row>
    <row r="78" ht="190" hidden="1" customHeight="1" spans="1:20">
      <c r="A78" s="16">
        <v>73</v>
      </c>
      <c r="B78" s="16" t="s">
        <v>1610</v>
      </c>
      <c r="C78" s="16" t="s">
        <v>1782</v>
      </c>
      <c r="D78" s="16" t="s">
        <v>35</v>
      </c>
      <c r="E78" s="16" t="s">
        <v>375</v>
      </c>
      <c r="F78" s="16" t="s">
        <v>29</v>
      </c>
      <c r="G78" s="16" t="s">
        <v>154</v>
      </c>
      <c r="H78" s="17" t="s">
        <v>1783</v>
      </c>
      <c r="I78" s="16" t="s">
        <v>116</v>
      </c>
      <c r="J78" s="16">
        <v>1</v>
      </c>
      <c r="K78" s="35">
        <v>30</v>
      </c>
      <c r="L78" s="36"/>
      <c r="M78" s="36"/>
      <c r="N78" s="36"/>
      <c r="O78" s="36"/>
      <c r="P78" s="36"/>
      <c r="Q78" s="36" t="s">
        <v>1200</v>
      </c>
      <c r="R78" s="17" t="s">
        <v>1784</v>
      </c>
      <c r="S78" s="16"/>
      <c r="T78" s="16"/>
    </row>
    <row r="79" ht="207" hidden="1" customHeight="1" spans="1:20">
      <c r="A79" s="16">
        <v>74</v>
      </c>
      <c r="B79" s="16" t="s">
        <v>1611</v>
      </c>
      <c r="C79" s="16" t="s">
        <v>1786</v>
      </c>
      <c r="D79" s="16" t="s">
        <v>19</v>
      </c>
      <c r="E79" s="16" t="s">
        <v>255</v>
      </c>
      <c r="F79" s="16" t="s">
        <v>29</v>
      </c>
      <c r="G79" s="16" t="s">
        <v>145</v>
      </c>
      <c r="H79" s="17" t="s">
        <v>2115</v>
      </c>
      <c r="I79" s="16" t="s">
        <v>31</v>
      </c>
      <c r="J79" s="16">
        <v>30</v>
      </c>
      <c r="K79" s="35">
        <v>472.5</v>
      </c>
      <c r="L79" s="36"/>
      <c r="M79" s="36"/>
      <c r="N79" s="36"/>
      <c r="O79" s="36"/>
      <c r="P79" s="36"/>
      <c r="Q79" s="36" t="s">
        <v>1197</v>
      </c>
      <c r="R79" s="17" t="s">
        <v>1788</v>
      </c>
      <c r="S79" s="16"/>
      <c r="T79" s="16"/>
    </row>
    <row r="80" ht="210" hidden="1" customHeight="1" spans="1:20">
      <c r="A80" s="16">
        <v>75</v>
      </c>
      <c r="B80" s="16" t="s">
        <v>1612</v>
      </c>
      <c r="C80" s="16" t="s">
        <v>1790</v>
      </c>
      <c r="D80" s="16" t="s">
        <v>35</v>
      </c>
      <c r="E80" s="16" t="s">
        <v>120</v>
      </c>
      <c r="F80" s="16" t="s">
        <v>29</v>
      </c>
      <c r="G80" s="16" t="s">
        <v>167</v>
      </c>
      <c r="H80" s="17" t="s">
        <v>2116</v>
      </c>
      <c r="I80" s="16" t="s">
        <v>123</v>
      </c>
      <c r="J80" s="16">
        <v>120</v>
      </c>
      <c r="K80" s="35">
        <v>55.5</v>
      </c>
      <c r="L80" s="36"/>
      <c r="M80" s="36"/>
      <c r="N80" s="36"/>
      <c r="O80" s="36"/>
      <c r="P80" s="36"/>
      <c r="Q80" s="36" t="s">
        <v>1200</v>
      </c>
      <c r="R80" s="17" t="s">
        <v>2117</v>
      </c>
      <c r="S80" s="16"/>
      <c r="T80" s="16"/>
    </row>
    <row r="81" ht="205" hidden="1" customHeight="1" spans="1:20">
      <c r="A81" s="16">
        <v>76</v>
      </c>
      <c r="B81" s="16" t="s">
        <v>1613</v>
      </c>
      <c r="C81" s="16" t="s">
        <v>1794</v>
      </c>
      <c r="D81" s="16" t="s">
        <v>35</v>
      </c>
      <c r="E81" s="16" t="s">
        <v>36</v>
      </c>
      <c r="F81" s="16" t="s">
        <v>29</v>
      </c>
      <c r="G81" s="16" t="s">
        <v>167</v>
      </c>
      <c r="H81" s="17" t="s">
        <v>2118</v>
      </c>
      <c r="I81" s="16" t="s">
        <v>31</v>
      </c>
      <c r="J81" s="16">
        <v>4</v>
      </c>
      <c r="K81" s="35">
        <v>126</v>
      </c>
      <c r="L81" s="36"/>
      <c r="M81" s="36"/>
      <c r="N81" s="36"/>
      <c r="O81" s="36"/>
      <c r="P81" s="36"/>
      <c r="Q81" s="36" t="s">
        <v>1200</v>
      </c>
      <c r="R81" s="17" t="s">
        <v>2119</v>
      </c>
      <c r="S81" s="16"/>
      <c r="T81" s="16"/>
    </row>
    <row r="82" s="168" customFormat="1" ht="194" hidden="1" customHeight="1" spans="1:20">
      <c r="A82" s="16">
        <v>77</v>
      </c>
      <c r="B82" s="16" t="s">
        <v>1614</v>
      </c>
      <c r="C82" s="16" t="s">
        <v>1798</v>
      </c>
      <c r="D82" s="16" t="s">
        <v>35</v>
      </c>
      <c r="E82" s="16" t="s">
        <v>1799</v>
      </c>
      <c r="F82" s="16" t="s">
        <v>29</v>
      </c>
      <c r="G82" s="16" t="s">
        <v>167</v>
      </c>
      <c r="H82" s="17" t="s">
        <v>2120</v>
      </c>
      <c r="I82" s="16" t="s">
        <v>65</v>
      </c>
      <c r="J82" s="16">
        <v>960</v>
      </c>
      <c r="K82" s="35">
        <v>48</v>
      </c>
      <c r="L82" s="36"/>
      <c r="M82" s="36"/>
      <c r="N82" s="36"/>
      <c r="O82" s="36"/>
      <c r="P82" s="36"/>
      <c r="Q82" s="36" t="s">
        <v>1200</v>
      </c>
      <c r="R82" s="17" t="s">
        <v>1801</v>
      </c>
      <c r="S82" s="16"/>
      <c r="T82" s="16"/>
    </row>
    <row r="83" ht="180" hidden="1" customHeight="1" spans="1:20">
      <c r="A83" s="16">
        <v>78</v>
      </c>
      <c r="B83" s="16" t="s">
        <v>1615</v>
      </c>
      <c r="C83" s="16" t="s">
        <v>1803</v>
      </c>
      <c r="D83" s="16" t="s">
        <v>35</v>
      </c>
      <c r="E83" s="16" t="s">
        <v>120</v>
      </c>
      <c r="F83" s="16" t="s">
        <v>29</v>
      </c>
      <c r="G83" s="16" t="s">
        <v>69</v>
      </c>
      <c r="H83" s="17" t="s">
        <v>2121</v>
      </c>
      <c r="I83" s="277" t="s">
        <v>123</v>
      </c>
      <c r="J83" s="16">
        <v>310</v>
      </c>
      <c r="K83" s="35">
        <v>93</v>
      </c>
      <c r="L83" s="277"/>
      <c r="M83" s="277"/>
      <c r="N83" s="277"/>
      <c r="O83" s="277"/>
      <c r="P83" s="277"/>
      <c r="Q83" s="36" t="s">
        <v>1200</v>
      </c>
      <c r="R83" s="17" t="s">
        <v>1805</v>
      </c>
      <c r="S83" s="16"/>
      <c r="T83" s="16"/>
    </row>
    <row r="84" ht="202" hidden="1" customHeight="1" spans="1:20">
      <c r="A84" s="16">
        <v>79</v>
      </c>
      <c r="B84" s="16" t="s">
        <v>1618</v>
      </c>
      <c r="C84" s="16" t="s">
        <v>1807</v>
      </c>
      <c r="D84" s="16" t="s">
        <v>35</v>
      </c>
      <c r="E84" s="16" t="s">
        <v>176</v>
      </c>
      <c r="F84" s="16" t="s">
        <v>29</v>
      </c>
      <c r="G84" s="16" t="s">
        <v>84</v>
      </c>
      <c r="H84" s="17" t="s">
        <v>2122</v>
      </c>
      <c r="I84" s="16" t="s">
        <v>31</v>
      </c>
      <c r="J84" s="16">
        <v>2.8</v>
      </c>
      <c r="K84" s="35">
        <v>143</v>
      </c>
      <c r="L84" s="36"/>
      <c r="M84" s="36"/>
      <c r="N84" s="36"/>
      <c r="O84" s="36"/>
      <c r="P84" s="36"/>
      <c r="Q84" s="36" t="s">
        <v>1200</v>
      </c>
      <c r="R84" s="17" t="s">
        <v>2123</v>
      </c>
      <c r="S84" s="16"/>
      <c r="T84" s="16"/>
    </row>
    <row r="85" ht="167" hidden="1" customHeight="1" spans="1:20">
      <c r="A85" s="16">
        <v>80</v>
      </c>
      <c r="B85" s="16" t="s">
        <v>1619</v>
      </c>
      <c r="C85" s="16" t="s">
        <v>1811</v>
      </c>
      <c r="D85" s="16" t="s">
        <v>35</v>
      </c>
      <c r="E85" s="16" t="s">
        <v>1799</v>
      </c>
      <c r="F85" s="16" t="s">
        <v>29</v>
      </c>
      <c r="G85" s="16" t="s">
        <v>46</v>
      </c>
      <c r="H85" s="17" t="s">
        <v>2124</v>
      </c>
      <c r="I85" s="16" t="s">
        <v>65</v>
      </c>
      <c r="J85" s="16">
        <v>550</v>
      </c>
      <c r="K85" s="35">
        <v>80</v>
      </c>
      <c r="L85" s="16"/>
      <c r="M85" s="16"/>
      <c r="N85" s="16"/>
      <c r="O85" s="16"/>
      <c r="P85" s="16"/>
      <c r="Q85" s="36" t="s">
        <v>1200</v>
      </c>
      <c r="R85" s="17" t="s">
        <v>2125</v>
      </c>
      <c r="S85" s="16"/>
      <c r="T85" s="16"/>
    </row>
    <row r="86" ht="130" hidden="1" customHeight="1" spans="1:20">
      <c r="A86" s="16">
        <v>81</v>
      </c>
      <c r="B86" s="16" t="s">
        <v>1620</v>
      </c>
      <c r="C86" s="16" t="s">
        <v>1815</v>
      </c>
      <c r="D86" s="16" t="s">
        <v>35</v>
      </c>
      <c r="E86" s="16" t="s">
        <v>113</v>
      </c>
      <c r="F86" s="16" t="s">
        <v>29</v>
      </c>
      <c r="G86" s="16" t="s">
        <v>56</v>
      </c>
      <c r="H86" s="17" t="s">
        <v>1816</v>
      </c>
      <c r="I86" s="16" t="s">
        <v>116</v>
      </c>
      <c r="J86" s="16">
        <v>1</v>
      </c>
      <c r="K86" s="35">
        <v>25</v>
      </c>
      <c r="L86" s="36"/>
      <c r="M86" s="36"/>
      <c r="N86" s="36"/>
      <c r="O86" s="36"/>
      <c r="P86" s="36"/>
      <c r="Q86" s="36" t="s">
        <v>1200</v>
      </c>
      <c r="R86" s="17" t="s">
        <v>117</v>
      </c>
      <c r="S86" s="16"/>
      <c r="T86" s="16"/>
    </row>
    <row r="87" ht="206" hidden="1" customHeight="1" spans="1:20">
      <c r="A87" s="16">
        <v>82</v>
      </c>
      <c r="B87" s="16" t="s">
        <v>1621</v>
      </c>
      <c r="C87" s="16" t="s">
        <v>968</v>
      </c>
      <c r="D87" s="16" t="s">
        <v>35</v>
      </c>
      <c r="E87" s="16" t="s">
        <v>1086</v>
      </c>
      <c r="F87" s="16" t="s">
        <v>29</v>
      </c>
      <c r="G87" s="16" t="s">
        <v>84</v>
      </c>
      <c r="H87" s="17" t="s">
        <v>969</v>
      </c>
      <c r="I87" s="16" t="s">
        <v>251</v>
      </c>
      <c r="J87" s="16">
        <v>1</v>
      </c>
      <c r="K87" s="35">
        <v>12</v>
      </c>
      <c r="L87" s="16"/>
      <c r="M87" s="16"/>
      <c r="N87" s="16"/>
      <c r="O87" s="16"/>
      <c r="P87" s="16"/>
      <c r="Q87" s="16" t="s">
        <v>1263</v>
      </c>
      <c r="R87" s="17" t="s">
        <v>2126</v>
      </c>
      <c r="S87" s="16"/>
      <c r="T87" s="277"/>
    </row>
    <row r="88" ht="128" hidden="1" customHeight="1" spans="1:20">
      <c r="A88" s="16">
        <v>83</v>
      </c>
      <c r="B88" s="16" t="s">
        <v>1624</v>
      </c>
      <c r="C88" s="16" t="s">
        <v>271</v>
      </c>
      <c r="D88" s="16" t="s">
        <v>19</v>
      </c>
      <c r="E88" s="16" t="s">
        <v>20</v>
      </c>
      <c r="F88" s="16" t="s">
        <v>21</v>
      </c>
      <c r="G88" s="16" t="s">
        <v>272</v>
      </c>
      <c r="H88" s="17" t="s">
        <v>2127</v>
      </c>
      <c r="I88" s="16" t="s">
        <v>133</v>
      </c>
      <c r="J88" s="16">
        <v>1250</v>
      </c>
      <c r="K88" s="278">
        <v>100</v>
      </c>
      <c r="L88" s="16"/>
      <c r="M88" s="16"/>
      <c r="N88" s="16"/>
      <c r="O88" s="16"/>
      <c r="P88" s="16"/>
      <c r="Q88" s="36" t="s">
        <v>1194</v>
      </c>
      <c r="R88" s="17" t="s">
        <v>274</v>
      </c>
      <c r="S88" s="16"/>
      <c r="T88" s="277"/>
    </row>
    <row r="89" ht="208" hidden="1" customHeight="1" spans="1:20">
      <c r="A89" s="16">
        <v>84</v>
      </c>
      <c r="B89" s="16" t="s">
        <v>1626</v>
      </c>
      <c r="C89" s="16" t="s">
        <v>276</v>
      </c>
      <c r="D89" s="16" t="s">
        <v>35</v>
      </c>
      <c r="E89" s="16" t="s">
        <v>2006</v>
      </c>
      <c r="F89" s="16" t="s">
        <v>29</v>
      </c>
      <c r="G89" s="16" t="s">
        <v>277</v>
      </c>
      <c r="H89" s="17" t="s">
        <v>2128</v>
      </c>
      <c r="I89" s="16" t="s">
        <v>31</v>
      </c>
      <c r="J89" s="16">
        <v>7</v>
      </c>
      <c r="K89" s="278">
        <v>756</v>
      </c>
      <c r="L89" s="16"/>
      <c r="M89" s="16"/>
      <c r="N89" s="16"/>
      <c r="O89" s="16"/>
      <c r="P89" s="16"/>
      <c r="Q89" s="36" t="s">
        <v>1196</v>
      </c>
      <c r="R89" s="17" t="s">
        <v>1552</v>
      </c>
      <c r="S89" s="16"/>
      <c r="T89" s="277"/>
    </row>
    <row r="90" ht="172" hidden="1" customHeight="1" spans="1:20">
      <c r="A90" s="16">
        <v>85</v>
      </c>
      <c r="B90" s="16" t="s">
        <v>1629</v>
      </c>
      <c r="C90" s="16" t="s">
        <v>281</v>
      </c>
      <c r="D90" s="16" t="s">
        <v>19</v>
      </c>
      <c r="E90" s="16" t="s">
        <v>282</v>
      </c>
      <c r="F90" s="16" t="s">
        <v>29</v>
      </c>
      <c r="G90" s="16" t="s">
        <v>272</v>
      </c>
      <c r="H90" s="17" t="s">
        <v>2129</v>
      </c>
      <c r="I90" s="16" t="s">
        <v>24</v>
      </c>
      <c r="J90" s="16">
        <v>1</v>
      </c>
      <c r="K90" s="278">
        <v>248.4</v>
      </c>
      <c r="L90" s="16"/>
      <c r="M90" s="16"/>
      <c r="N90" s="16"/>
      <c r="O90" s="16"/>
      <c r="P90" s="16"/>
      <c r="Q90" s="36" t="s">
        <v>1194</v>
      </c>
      <c r="R90" s="17" t="s">
        <v>2130</v>
      </c>
      <c r="S90" s="16"/>
      <c r="T90" s="277"/>
    </row>
    <row r="91" ht="257" hidden="1" customHeight="1" spans="1:20">
      <c r="A91" s="16">
        <v>86</v>
      </c>
      <c r="B91" s="16" t="s">
        <v>1630</v>
      </c>
      <c r="C91" s="16" t="s">
        <v>286</v>
      </c>
      <c r="D91" s="16" t="s">
        <v>35</v>
      </c>
      <c r="E91" s="16" t="s">
        <v>2006</v>
      </c>
      <c r="F91" s="16" t="s">
        <v>29</v>
      </c>
      <c r="G91" s="16" t="s">
        <v>272</v>
      </c>
      <c r="H91" s="17" t="s">
        <v>2131</v>
      </c>
      <c r="I91" s="16" t="s">
        <v>31</v>
      </c>
      <c r="J91" s="16">
        <v>9</v>
      </c>
      <c r="K91" s="278">
        <v>243</v>
      </c>
      <c r="L91" s="16"/>
      <c r="M91" s="16"/>
      <c r="N91" s="16"/>
      <c r="O91" s="16"/>
      <c r="P91" s="16"/>
      <c r="Q91" s="36" t="s">
        <v>1196</v>
      </c>
      <c r="R91" s="17" t="s">
        <v>2132</v>
      </c>
      <c r="S91" s="16"/>
      <c r="T91" s="277"/>
    </row>
    <row r="92" ht="196" hidden="1" customHeight="1" spans="1:20">
      <c r="A92" s="16">
        <v>87</v>
      </c>
      <c r="B92" s="16" t="s">
        <v>1632</v>
      </c>
      <c r="C92" s="16" t="s">
        <v>302</v>
      </c>
      <c r="D92" s="16" t="s">
        <v>35</v>
      </c>
      <c r="E92" s="16" t="s">
        <v>2006</v>
      </c>
      <c r="F92" s="16" t="s">
        <v>29</v>
      </c>
      <c r="G92" s="16" t="s">
        <v>272</v>
      </c>
      <c r="H92" s="17" t="s">
        <v>2133</v>
      </c>
      <c r="I92" s="16" t="s">
        <v>31</v>
      </c>
      <c r="J92" s="16">
        <v>10.8</v>
      </c>
      <c r="K92" s="278">
        <v>102.2</v>
      </c>
      <c r="L92" s="16"/>
      <c r="M92" s="16"/>
      <c r="N92" s="16"/>
      <c r="O92" s="16"/>
      <c r="P92" s="16"/>
      <c r="Q92" s="36" t="s">
        <v>1196</v>
      </c>
      <c r="R92" s="17" t="s">
        <v>2134</v>
      </c>
      <c r="S92" s="16"/>
      <c r="T92" s="277"/>
    </row>
    <row r="93" ht="167" hidden="1" customHeight="1" spans="1:20">
      <c r="A93" s="16">
        <v>88</v>
      </c>
      <c r="B93" s="16" t="s">
        <v>1635</v>
      </c>
      <c r="C93" s="16" t="s">
        <v>311</v>
      </c>
      <c r="D93" s="16" t="s">
        <v>19</v>
      </c>
      <c r="E93" s="16" t="s">
        <v>710</v>
      </c>
      <c r="F93" s="16" t="s">
        <v>29</v>
      </c>
      <c r="G93" s="16" t="s">
        <v>307</v>
      </c>
      <c r="H93" s="17" t="s">
        <v>2135</v>
      </c>
      <c r="I93" s="16" t="s">
        <v>24</v>
      </c>
      <c r="J93" s="16">
        <v>2</v>
      </c>
      <c r="K93" s="278">
        <v>324</v>
      </c>
      <c r="L93" s="16"/>
      <c r="M93" s="16"/>
      <c r="N93" s="16"/>
      <c r="O93" s="16"/>
      <c r="P93" s="16"/>
      <c r="Q93" s="36" t="s">
        <v>1200</v>
      </c>
      <c r="R93" s="17" t="s">
        <v>2136</v>
      </c>
      <c r="S93" s="16"/>
      <c r="T93" s="277"/>
    </row>
    <row r="94" ht="191" hidden="1" customHeight="1" spans="1:20">
      <c r="A94" s="16">
        <v>89</v>
      </c>
      <c r="B94" s="16" t="s">
        <v>1638</v>
      </c>
      <c r="C94" s="16" t="s">
        <v>2137</v>
      </c>
      <c r="D94" s="16" t="s">
        <v>19</v>
      </c>
      <c r="E94" s="16" t="s">
        <v>710</v>
      </c>
      <c r="F94" s="16" t="s">
        <v>21</v>
      </c>
      <c r="G94" s="16" t="s">
        <v>335</v>
      </c>
      <c r="H94" s="17" t="s">
        <v>2138</v>
      </c>
      <c r="I94" s="16" t="s">
        <v>24</v>
      </c>
      <c r="J94" s="16">
        <v>1</v>
      </c>
      <c r="K94" s="35">
        <v>885</v>
      </c>
      <c r="L94" s="16"/>
      <c r="M94" s="16"/>
      <c r="N94" s="16"/>
      <c r="O94" s="16"/>
      <c r="P94" s="16"/>
      <c r="Q94" s="36" t="s">
        <v>1200</v>
      </c>
      <c r="R94" s="17" t="s">
        <v>2139</v>
      </c>
      <c r="S94" s="16"/>
      <c r="T94" s="277"/>
    </row>
    <row r="95" ht="200" hidden="1" customHeight="1" spans="1:20">
      <c r="A95" s="16">
        <v>90</v>
      </c>
      <c r="B95" s="16" t="s">
        <v>1639</v>
      </c>
      <c r="C95" s="16" t="s">
        <v>2140</v>
      </c>
      <c r="D95" s="16" t="s">
        <v>19</v>
      </c>
      <c r="E95" s="16" t="s">
        <v>710</v>
      </c>
      <c r="F95" s="16" t="s">
        <v>21</v>
      </c>
      <c r="G95" s="16" t="s">
        <v>335</v>
      </c>
      <c r="H95" s="17" t="s">
        <v>2141</v>
      </c>
      <c r="I95" s="16" t="s">
        <v>24</v>
      </c>
      <c r="J95" s="16">
        <v>1</v>
      </c>
      <c r="K95" s="35">
        <v>540</v>
      </c>
      <c r="L95" s="16"/>
      <c r="M95" s="16"/>
      <c r="N95" s="16"/>
      <c r="O95" s="16"/>
      <c r="P95" s="16"/>
      <c r="Q95" s="36" t="s">
        <v>1200</v>
      </c>
      <c r="R95" s="17" t="s">
        <v>2142</v>
      </c>
      <c r="S95" s="16"/>
      <c r="T95" s="277"/>
    </row>
    <row r="96" ht="221" hidden="1" customHeight="1" spans="1:20">
      <c r="A96" s="16">
        <v>91</v>
      </c>
      <c r="B96" s="16" t="s">
        <v>1642</v>
      </c>
      <c r="C96" s="16" t="s">
        <v>362</v>
      </c>
      <c r="D96" s="16" t="s">
        <v>35</v>
      </c>
      <c r="E96" s="16" t="s">
        <v>2006</v>
      </c>
      <c r="F96" s="16" t="s">
        <v>29</v>
      </c>
      <c r="G96" s="16" t="s">
        <v>358</v>
      </c>
      <c r="H96" s="17" t="s">
        <v>2143</v>
      </c>
      <c r="I96" s="16" t="s">
        <v>31</v>
      </c>
      <c r="J96" s="16">
        <v>5</v>
      </c>
      <c r="K96" s="278">
        <v>135</v>
      </c>
      <c r="L96" s="16"/>
      <c r="M96" s="16"/>
      <c r="N96" s="16"/>
      <c r="O96" s="16"/>
      <c r="P96" s="16"/>
      <c r="Q96" s="36" t="s">
        <v>1196</v>
      </c>
      <c r="R96" s="17" t="s">
        <v>2144</v>
      </c>
      <c r="S96" s="16"/>
      <c r="T96" s="277"/>
    </row>
    <row r="97" ht="149" hidden="1" customHeight="1" spans="1:20">
      <c r="A97" s="16">
        <v>92</v>
      </c>
      <c r="B97" s="16" t="s">
        <v>1644</v>
      </c>
      <c r="C97" s="16" t="s">
        <v>392</v>
      </c>
      <c r="D97" s="16" t="s">
        <v>35</v>
      </c>
      <c r="E97" s="16" t="s">
        <v>2006</v>
      </c>
      <c r="F97" s="16" t="s">
        <v>21</v>
      </c>
      <c r="G97" s="16" t="s">
        <v>380</v>
      </c>
      <c r="H97" s="17" t="s">
        <v>2145</v>
      </c>
      <c r="I97" s="16" t="s">
        <v>31</v>
      </c>
      <c r="J97" s="16">
        <v>8.2</v>
      </c>
      <c r="K97" s="278">
        <v>77.8</v>
      </c>
      <c r="L97" s="16"/>
      <c r="M97" s="16"/>
      <c r="N97" s="16"/>
      <c r="O97" s="16"/>
      <c r="P97" s="16"/>
      <c r="Q97" s="36" t="s">
        <v>1196</v>
      </c>
      <c r="R97" s="17" t="s">
        <v>2146</v>
      </c>
      <c r="S97" s="16"/>
      <c r="T97" s="277"/>
    </row>
    <row r="98" ht="151" hidden="1" customHeight="1" spans="1:20">
      <c r="A98" s="16">
        <v>93</v>
      </c>
      <c r="B98" s="16" t="s">
        <v>1646</v>
      </c>
      <c r="C98" s="16" t="s">
        <v>396</v>
      </c>
      <c r="D98" s="16" t="s">
        <v>35</v>
      </c>
      <c r="E98" s="16" t="s">
        <v>2006</v>
      </c>
      <c r="F98" s="16" t="s">
        <v>21</v>
      </c>
      <c r="G98" s="16" t="s">
        <v>397</v>
      </c>
      <c r="H98" s="17" t="s">
        <v>2147</v>
      </c>
      <c r="I98" s="16" t="s">
        <v>31</v>
      </c>
      <c r="J98" s="16">
        <v>8</v>
      </c>
      <c r="K98" s="278">
        <v>104</v>
      </c>
      <c r="L98" s="16"/>
      <c r="M98" s="16"/>
      <c r="N98" s="16"/>
      <c r="O98" s="16"/>
      <c r="P98" s="16"/>
      <c r="Q98" s="36" t="s">
        <v>1196</v>
      </c>
      <c r="R98" s="17" t="s">
        <v>2148</v>
      </c>
      <c r="S98" s="16"/>
      <c r="T98" s="277"/>
    </row>
    <row r="99" ht="255" hidden="1" customHeight="1" spans="1:20">
      <c r="A99" s="16">
        <v>94</v>
      </c>
      <c r="B99" s="16" t="s">
        <v>1649</v>
      </c>
      <c r="C99" s="16" t="s">
        <v>401</v>
      </c>
      <c r="D99" s="16" t="s">
        <v>35</v>
      </c>
      <c r="E99" s="16" t="s">
        <v>2006</v>
      </c>
      <c r="F99" s="16" t="s">
        <v>21</v>
      </c>
      <c r="G99" s="16" t="s">
        <v>402</v>
      </c>
      <c r="H99" s="17" t="s">
        <v>2149</v>
      </c>
      <c r="I99" s="16" t="s">
        <v>31</v>
      </c>
      <c r="J99" s="16">
        <v>10</v>
      </c>
      <c r="K99" s="278">
        <v>259.2</v>
      </c>
      <c r="L99" s="16"/>
      <c r="M99" s="16"/>
      <c r="N99" s="16"/>
      <c r="O99" s="16"/>
      <c r="P99" s="16"/>
      <c r="Q99" s="36" t="s">
        <v>1196</v>
      </c>
      <c r="R99" s="17" t="s">
        <v>2150</v>
      </c>
      <c r="S99" s="16"/>
      <c r="T99" s="277"/>
    </row>
    <row r="100" ht="256" hidden="1" customHeight="1" spans="1:20">
      <c r="A100" s="16">
        <v>95</v>
      </c>
      <c r="B100" s="16" t="s">
        <v>1652</v>
      </c>
      <c r="C100" s="16" t="s">
        <v>419</v>
      </c>
      <c r="D100" s="16" t="s">
        <v>35</v>
      </c>
      <c r="E100" s="16" t="s">
        <v>2006</v>
      </c>
      <c r="F100" s="16" t="s">
        <v>21</v>
      </c>
      <c r="G100" s="16" t="s">
        <v>411</v>
      </c>
      <c r="H100" s="17" t="s">
        <v>2151</v>
      </c>
      <c r="I100" s="16" t="s">
        <v>31</v>
      </c>
      <c r="J100" s="16">
        <v>4</v>
      </c>
      <c r="K100" s="278">
        <v>86.4</v>
      </c>
      <c r="L100" s="16"/>
      <c r="M100" s="16"/>
      <c r="N100" s="16"/>
      <c r="O100" s="16"/>
      <c r="P100" s="16"/>
      <c r="Q100" s="36" t="s">
        <v>1196</v>
      </c>
      <c r="R100" s="17" t="s">
        <v>2152</v>
      </c>
      <c r="S100" s="16"/>
      <c r="T100" s="277"/>
    </row>
    <row r="101" ht="206" hidden="1" customHeight="1" spans="1:20">
      <c r="A101" s="16">
        <v>96</v>
      </c>
      <c r="B101" s="16" t="s">
        <v>1653</v>
      </c>
      <c r="C101" s="16" t="s">
        <v>432</v>
      </c>
      <c r="D101" s="16" t="s">
        <v>35</v>
      </c>
      <c r="E101" s="16" t="s">
        <v>2006</v>
      </c>
      <c r="F101" s="16" t="s">
        <v>29</v>
      </c>
      <c r="G101" s="16" t="s">
        <v>424</v>
      </c>
      <c r="H101" s="17" t="s">
        <v>2153</v>
      </c>
      <c r="I101" s="16" t="s">
        <v>31</v>
      </c>
      <c r="J101" s="16">
        <v>10</v>
      </c>
      <c r="K101" s="278">
        <v>324</v>
      </c>
      <c r="L101" s="16"/>
      <c r="M101" s="16"/>
      <c r="N101" s="16"/>
      <c r="O101" s="16"/>
      <c r="P101" s="16"/>
      <c r="Q101" s="36" t="s">
        <v>1196</v>
      </c>
      <c r="R101" s="17" t="s">
        <v>2154</v>
      </c>
      <c r="S101" s="16"/>
      <c r="T101" s="277"/>
    </row>
    <row r="102" ht="215" hidden="1" customHeight="1" spans="1:20">
      <c r="A102" s="16">
        <v>97</v>
      </c>
      <c r="B102" s="16" t="s">
        <v>1654</v>
      </c>
      <c r="C102" s="16" t="s">
        <v>436</v>
      </c>
      <c r="D102" s="16" t="s">
        <v>19</v>
      </c>
      <c r="E102" s="16" t="s">
        <v>282</v>
      </c>
      <c r="F102" s="16" t="s">
        <v>29</v>
      </c>
      <c r="G102" s="16" t="s">
        <v>424</v>
      </c>
      <c r="H102" s="17" t="s">
        <v>437</v>
      </c>
      <c r="I102" s="16" t="s">
        <v>24</v>
      </c>
      <c r="J102" s="16">
        <v>1</v>
      </c>
      <c r="K102" s="278">
        <v>30</v>
      </c>
      <c r="L102" s="16"/>
      <c r="M102" s="16"/>
      <c r="N102" s="16"/>
      <c r="O102" s="16"/>
      <c r="P102" s="16"/>
      <c r="Q102" s="36" t="s">
        <v>1200</v>
      </c>
      <c r="R102" s="17" t="s">
        <v>2155</v>
      </c>
      <c r="S102" s="16"/>
      <c r="T102" s="277"/>
    </row>
    <row r="103" ht="208" hidden="1" customHeight="1" spans="1:20">
      <c r="A103" s="16">
        <v>98</v>
      </c>
      <c r="B103" s="16" t="s">
        <v>1655</v>
      </c>
      <c r="C103" s="16" t="s">
        <v>456</v>
      </c>
      <c r="D103" s="16" t="s">
        <v>35</v>
      </c>
      <c r="E103" s="16" t="s">
        <v>2006</v>
      </c>
      <c r="F103" s="16" t="s">
        <v>29</v>
      </c>
      <c r="G103" s="16" t="s">
        <v>441</v>
      </c>
      <c r="H103" s="17" t="s">
        <v>2156</v>
      </c>
      <c r="I103" s="16" t="s">
        <v>31</v>
      </c>
      <c r="J103" s="16">
        <v>4</v>
      </c>
      <c r="K103" s="278">
        <v>108</v>
      </c>
      <c r="L103" s="16"/>
      <c r="M103" s="16"/>
      <c r="N103" s="16"/>
      <c r="O103" s="16"/>
      <c r="P103" s="16"/>
      <c r="Q103" s="36" t="s">
        <v>1196</v>
      </c>
      <c r="R103" s="17" t="s">
        <v>2157</v>
      </c>
      <c r="S103" s="16"/>
      <c r="T103" s="277"/>
    </row>
    <row r="104" ht="157" customHeight="1" spans="1:20">
      <c r="A104" s="16">
        <v>99</v>
      </c>
      <c r="B104" s="16" t="s">
        <v>1658</v>
      </c>
      <c r="C104" s="16" t="s">
        <v>460</v>
      </c>
      <c r="D104" s="16" t="s">
        <v>19</v>
      </c>
      <c r="E104" s="16" t="s">
        <v>1498</v>
      </c>
      <c r="F104" s="16" t="s">
        <v>29</v>
      </c>
      <c r="G104" s="16" t="s">
        <v>461</v>
      </c>
      <c r="H104" s="17" t="s">
        <v>2158</v>
      </c>
      <c r="I104" s="16" t="s">
        <v>133</v>
      </c>
      <c r="J104" s="16">
        <v>25000</v>
      </c>
      <c r="K104" s="278">
        <v>87.5</v>
      </c>
      <c r="L104" s="16"/>
      <c r="M104" s="16"/>
      <c r="N104" s="16"/>
      <c r="O104" s="16"/>
      <c r="P104" s="16"/>
      <c r="Q104" s="36" t="s">
        <v>1207</v>
      </c>
      <c r="R104" s="17" t="s">
        <v>2159</v>
      </c>
      <c r="S104" s="16"/>
      <c r="T104" s="277"/>
    </row>
    <row r="105" ht="247" hidden="1" customHeight="1" spans="1:20">
      <c r="A105" s="16">
        <v>100</v>
      </c>
      <c r="B105" s="16" t="s">
        <v>1661</v>
      </c>
      <c r="C105" s="16" t="s">
        <v>465</v>
      </c>
      <c r="D105" s="16" t="s">
        <v>19</v>
      </c>
      <c r="E105" s="16" t="s">
        <v>1498</v>
      </c>
      <c r="F105" s="16" t="s">
        <v>29</v>
      </c>
      <c r="G105" s="16" t="s">
        <v>461</v>
      </c>
      <c r="H105" s="17" t="s">
        <v>2160</v>
      </c>
      <c r="I105" s="16" t="s">
        <v>133</v>
      </c>
      <c r="J105" s="16">
        <v>5000</v>
      </c>
      <c r="K105" s="278">
        <v>35</v>
      </c>
      <c r="L105" s="16"/>
      <c r="M105" s="16"/>
      <c r="N105" s="16"/>
      <c r="O105" s="16"/>
      <c r="P105" s="16"/>
      <c r="Q105" s="36" t="s">
        <v>1207</v>
      </c>
      <c r="R105" s="17" t="s">
        <v>2161</v>
      </c>
      <c r="S105" s="16"/>
      <c r="T105" s="277"/>
    </row>
    <row r="106" ht="238" hidden="1" customHeight="1" spans="1:20">
      <c r="A106" s="16">
        <v>101</v>
      </c>
      <c r="B106" s="16" t="s">
        <v>1663</v>
      </c>
      <c r="C106" s="16" t="s">
        <v>1587</v>
      </c>
      <c r="D106" s="16" t="s">
        <v>19</v>
      </c>
      <c r="E106" s="16" t="s">
        <v>20</v>
      </c>
      <c r="F106" s="16" t="s">
        <v>29</v>
      </c>
      <c r="G106" s="16" t="s">
        <v>461</v>
      </c>
      <c r="H106" s="17" t="s">
        <v>2162</v>
      </c>
      <c r="I106" s="277" t="s">
        <v>133</v>
      </c>
      <c r="J106" s="277">
        <v>466.5</v>
      </c>
      <c r="K106" s="278">
        <v>18.3445</v>
      </c>
      <c r="L106" s="16"/>
      <c r="M106" s="16"/>
      <c r="N106" s="16"/>
      <c r="O106" s="16"/>
      <c r="P106" s="16"/>
      <c r="Q106" s="36" t="s">
        <v>1194</v>
      </c>
      <c r="R106" s="17" t="s">
        <v>1589</v>
      </c>
      <c r="S106" s="16"/>
      <c r="T106" s="277"/>
    </row>
    <row r="107" ht="289" hidden="1" customHeight="1" spans="1:20">
      <c r="A107" s="16">
        <v>102</v>
      </c>
      <c r="B107" s="16" t="s">
        <v>1664</v>
      </c>
      <c r="C107" s="16" t="s">
        <v>477</v>
      </c>
      <c r="D107" s="16" t="s">
        <v>19</v>
      </c>
      <c r="E107" s="16" t="s">
        <v>20</v>
      </c>
      <c r="F107" s="16" t="s">
        <v>29</v>
      </c>
      <c r="G107" s="16" t="s">
        <v>461</v>
      </c>
      <c r="H107" s="17" t="s">
        <v>2163</v>
      </c>
      <c r="I107" s="16" t="s">
        <v>133</v>
      </c>
      <c r="J107" s="16">
        <v>1255</v>
      </c>
      <c r="K107" s="35">
        <v>141.794</v>
      </c>
      <c r="L107" s="16"/>
      <c r="M107" s="16"/>
      <c r="N107" s="16"/>
      <c r="O107" s="16"/>
      <c r="P107" s="16"/>
      <c r="Q107" s="36" t="s">
        <v>1194</v>
      </c>
      <c r="R107" s="17" t="s">
        <v>2164</v>
      </c>
      <c r="S107" s="16"/>
      <c r="T107" s="277"/>
    </row>
    <row r="108" ht="147" hidden="1" customHeight="1" spans="1:20">
      <c r="A108" s="16">
        <v>103</v>
      </c>
      <c r="B108" s="16" t="s">
        <v>1665</v>
      </c>
      <c r="C108" s="16" t="s">
        <v>481</v>
      </c>
      <c r="D108" s="16" t="s">
        <v>19</v>
      </c>
      <c r="E108" s="16" t="s">
        <v>20</v>
      </c>
      <c r="F108" s="16" t="s">
        <v>21</v>
      </c>
      <c r="G108" s="16" t="s">
        <v>272</v>
      </c>
      <c r="H108" s="17" t="s">
        <v>482</v>
      </c>
      <c r="I108" s="16" t="s">
        <v>31</v>
      </c>
      <c r="J108" s="16">
        <v>20</v>
      </c>
      <c r="K108" s="278">
        <v>25</v>
      </c>
      <c r="L108" s="16"/>
      <c r="M108" s="16"/>
      <c r="N108" s="16"/>
      <c r="O108" s="16"/>
      <c r="P108" s="16"/>
      <c r="Q108" s="36" t="s">
        <v>1194</v>
      </c>
      <c r="R108" s="17" t="s">
        <v>2165</v>
      </c>
      <c r="S108" s="16"/>
      <c r="T108" s="277"/>
    </row>
    <row r="109" s="168" customFormat="1" ht="169" hidden="1" customHeight="1" spans="1:20">
      <c r="A109" s="16">
        <v>104</v>
      </c>
      <c r="B109" s="16" t="s">
        <v>1666</v>
      </c>
      <c r="C109" s="16" t="s">
        <v>1017</v>
      </c>
      <c r="D109" s="16" t="s">
        <v>19</v>
      </c>
      <c r="E109" s="16" t="s">
        <v>1498</v>
      </c>
      <c r="F109" s="16" t="s">
        <v>29</v>
      </c>
      <c r="G109" s="16" t="s">
        <v>380</v>
      </c>
      <c r="H109" s="17" t="s">
        <v>2166</v>
      </c>
      <c r="I109" s="16" t="s">
        <v>251</v>
      </c>
      <c r="J109" s="16">
        <v>5</v>
      </c>
      <c r="K109" s="278">
        <v>98</v>
      </c>
      <c r="L109" s="16"/>
      <c r="M109" s="16"/>
      <c r="N109" s="16"/>
      <c r="O109" s="16"/>
      <c r="P109" s="16"/>
      <c r="Q109" s="16" t="s">
        <v>1210</v>
      </c>
      <c r="R109" s="17" t="s">
        <v>2167</v>
      </c>
      <c r="S109" s="16"/>
      <c r="T109" s="277"/>
    </row>
    <row r="110" ht="208" hidden="1" customHeight="1" spans="1:20">
      <c r="A110" s="16">
        <v>105</v>
      </c>
      <c r="B110" s="16" t="s">
        <v>1668</v>
      </c>
      <c r="C110" s="16" t="s">
        <v>1020</v>
      </c>
      <c r="D110" s="16" t="s">
        <v>19</v>
      </c>
      <c r="E110" s="16" t="s">
        <v>282</v>
      </c>
      <c r="F110" s="16" t="s">
        <v>29</v>
      </c>
      <c r="G110" s="16" t="s">
        <v>380</v>
      </c>
      <c r="H110" s="17" t="s">
        <v>2168</v>
      </c>
      <c r="I110" s="16" t="s">
        <v>251</v>
      </c>
      <c r="J110" s="16">
        <v>6</v>
      </c>
      <c r="K110" s="278">
        <v>30</v>
      </c>
      <c r="L110" s="16"/>
      <c r="M110" s="16"/>
      <c r="N110" s="16"/>
      <c r="O110" s="16"/>
      <c r="P110" s="16"/>
      <c r="Q110" s="16" t="s">
        <v>1210</v>
      </c>
      <c r="R110" s="17" t="s">
        <v>2169</v>
      </c>
      <c r="S110" s="16"/>
      <c r="T110" s="277"/>
    </row>
    <row r="111" ht="101.25" hidden="1" spans="1:20">
      <c r="A111" s="16">
        <v>106</v>
      </c>
      <c r="B111" s="16" t="s">
        <v>1670</v>
      </c>
      <c r="C111" s="16" t="s">
        <v>1023</v>
      </c>
      <c r="D111" s="16" t="s">
        <v>19</v>
      </c>
      <c r="E111" s="16" t="s">
        <v>20</v>
      </c>
      <c r="F111" s="16" t="s">
        <v>21</v>
      </c>
      <c r="G111" s="16" t="s">
        <v>380</v>
      </c>
      <c r="H111" s="17" t="s">
        <v>2170</v>
      </c>
      <c r="I111" s="16" t="s">
        <v>133</v>
      </c>
      <c r="J111" s="16">
        <v>800</v>
      </c>
      <c r="K111" s="278">
        <v>80</v>
      </c>
      <c r="L111" s="16"/>
      <c r="M111" s="16"/>
      <c r="N111" s="16"/>
      <c r="O111" s="16"/>
      <c r="P111" s="16"/>
      <c r="Q111" s="16" t="s">
        <v>1194</v>
      </c>
      <c r="R111" s="17" t="s">
        <v>1025</v>
      </c>
      <c r="S111" s="16"/>
      <c r="T111" s="277"/>
    </row>
    <row r="112" ht="121.5" hidden="1" spans="1:20">
      <c r="A112" s="16">
        <v>107</v>
      </c>
      <c r="B112" s="16" t="s">
        <v>1671</v>
      </c>
      <c r="C112" s="16" t="s">
        <v>1029</v>
      </c>
      <c r="D112" s="16" t="s">
        <v>19</v>
      </c>
      <c r="E112" s="16" t="s">
        <v>1498</v>
      </c>
      <c r="F112" s="16" t="s">
        <v>29</v>
      </c>
      <c r="G112" s="16" t="s">
        <v>397</v>
      </c>
      <c r="H112" s="17" t="s">
        <v>1030</v>
      </c>
      <c r="I112" s="16" t="s">
        <v>251</v>
      </c>
      <c r="J112" s="16">
        <v>1</v>
      </c>
      <c r="K112" s="278">
        <v>10</v>
      </c>
      <c r="L112" s="16"/>
      <c r="M112" s="16"/>
      <c r="N112" s="16"/>
      <c r="O112" s="16"/>
      <c r="P112" s="16"/>
      <c r="Q112" s="16" t="s">
        <v>1210</v>
      </c>
      <c r="R112" s="17" t="s">
        <v>1031</v>
      </c>
      <c r="S112" s="16"/>
      <c r="T112" s="277"/>
    </row>
    <row r="113" ht="168" hidden="1" customHeight="1" spans="1:20">
      <c r="A113" s="16">
        <v>108</v>
      </c>
      <c r="B113" s="16" t="s">
        <v>1672</v>
      </c>
      <c r="C113" s="16" t="s">
        <v>995</v>
      </c>
      <c r="D113" s="16" t="s">
        <v>19</v>
      </c>
      <c r="E113" s="16" t="s">
        <v>1498</v>
      </c>
      <c r="F113" s="16" t="s">
        <v>29</v>
      </c>
      <c r="G113" s="16" t="s">
        <v>272</v>
      </c>
      <c r="H113" s="17" t="s">
        <v>997</v>
      </c>
      <c r="I113" s="16" t="s">
        <v>116</v>
      </c>
      <c r="J113" s="16">
        <v>1</v>
      </c>
      <c r="K113" s="278">
        <v>50</v>
      </c>
      <c r="L113" s="16"/>
      <c r="M113" s="16"/>
      <c r="N113" s="16"/>
      <c r="O113" s="16"/>
      <c r="P113" s="16"/>
      <c r="Q113" s="16" t="s">
        <v>1210</v>
      </c>
      <c r="R113" s="17" t="s">
        <v>998</v>
      </c>
      <c r="S113" s="16"/>
      <c r="T113" s="277"/>
    </row>
    <row r="114" ht="168" hidden="1" customHeight="1" spans="1:20">
      <c r="A114" s="16">
        <v>109</v>
      </c>
      <c r="B114" s="16" t="s">
        <v>1673</v>
      </c>
      <c r="C114" s="16" t="s">
        <v>1002</v>
      </c>
      <c r="D114" s="16" t="s">
        <v>19</v>
      </c>
      <c r="E114" s="16" t="s">
        <v>1498</v>
      </c>
      <c r="F114" s="16" t="s">
        <v>29</v>
      </c>
      <c r="G114" s="16" t="s">
        <v>307</v>
      </c>
      <c r="H114" s="17" t="s">
        <v>1003</v>
      </c>
      <c r="I114" s="16" t="s">
        <v>116</v>
      </c>
      <c r="J114" s="16">
        <v>1</v>
      </c>
      <c r="K114" s="278">
        <v>65</v>
      </c>
      <c r="L114" s="16"/>
      <c r="M114" s="16"/>
      <c r="N114" s="16"/>
      <c r="O114" s="16"/>
      <c r="P114" s="16"/>
      <c r="Q114" s="16" t="s">
        <v>1210</v>
      </c>
      <c r="R114" s="17" t="s">
        <v>2171</v>
      </c>
      <c r="S114" s="16"/>
      <c r="T114" s="277"/>
    </row>
    <row r="115" ht="151" hidden="1" customHeight="1" spans="1:20">
      <c r="A115" s="16">
        <v>110</v>
      </c>
      <c r="B115" s="16" t="s">
        <v>1675</v>
      </c>
      <c r="C115" s="16" t="s">
        <v>1005</v>
      </c>
      <c r="D115" s="16" t="s">
        <v>19</v>
      </c>
      <c r="E115" s="16" t="s">
        <v>1498</v>
      </c>
      <c r="F115" s="16" t="s">
        <v>29</v>
      </c>
      <c r="G115" s="16" t="s">
        <v>335</v>
      </c>
      <c r="H115" s="17" t="s">
        <v>1006</v>
      </c>
      <c r="I115" s="16" t="s">
        <v>116</v>
      </c>
      <c r="J115" s="16">
        <v>2</v>
      </c>
      <c r="K115" s="278">
        <v>115</v>
      </c>
      <c r="L115" s="16"/>
      <c r="M115" s="16"/>
      <c r="N115" s="16"/>
      <c r="O115" s="16"/>
      <c r="P115" s="16"/>
      <c r="Q115" s="16" t="s">
        <v>1210</v>
      </c>
      <c r="R115" s="17" t="s">
        <v>2172</v>
      </c>
      <c r="S115" s="16"/>
      <c r="T115" s="277"/>
    </row>
    <row r="116" ht="152" hidden="1" customHeight="1" spans="1:20">
      <c r="A116" s="16">
        <v>111</v>
      </c>
      <c r="B116" s="16" t="s">
        <v>1677</v>
      </c>
      <c r="C116" s="16" t="s">
        <v>1011</v>
      </c>
      <c r="D116" s="16" t="s">
        <v>19</v>
      </c>
      <c r="E116" s="16" t="s">
        <v>1498</v>
      </c>
      <c r="F116" s="16" t="s">
        <v>29</v>
      </c>
      <c r="G116" s="16" t="s">
        <v>349</v>
      </c>
      <c r="H116" s="17" t="s">
        <v>1012</v>
      </c>
      <c r="I116" s="16" t="s">
        <v>116</v>
      </c>
      <c r="J116" s="16">
        <v>2</v>
      </c>
      <c r="K116" s="278">
        <v>115</v>
      </c>
      <c r="L116" s="16"/>
      <c r="M116" s="16"/>
      <c r="N116" s="16"/>
      <c r="O116" s="16"/>
      <c r="P116" s="16"/>
      <c r="Q116" s="16" t="s">
        <v>1210</v>
      </c>
      <c r="R116" s="17" t="s">
        <v>2173</v>
      </c>
      <c r="S116" s="16"/>
      <c r="T116" s="277"/>
    </row>
    <row r="117" ht="141.75" hidden="1" spans="1:20">
      <c r="A117" s="16">
        <v>112</v>
      </c>
      <c r="B117" s="16" t="s">
        <v>1678</v>
      </c>
      <c r="C117" s="16" t="s">
        <v>1014</v>
      </c>
      <c r="D117" s="16" t="s">
        <v>19</v>
      </c>
      <c r="E117" s="16" t="s">
        <v>1498</v>
      </c>
      <c r="F117" s="16" t="s">
        <v>29</v>
      </c>
      <c r="G117" s="16" t="s">
        <v>358</v>
      </c>
      <c r="H117" s="17" t="s">
        <v>1015</v>
      </c>
      <c r="I117" s="16" t="s">
        <v>116</v>
      </c>
      <c r="J117" s="16">
        <v>2</v>
      </c>
      <c r="K117" s="278">
        <v>115</v>
      </c>
      <c r="L117" s="16"/>
      <c r="M117" s="16"/>
      <c r="N117" s="16"/>
      <c r="O117" s="16"/>
      <c r="P117" s="16"/>
      <c r="Q117" s="16" t="s">
        <v>1210</v>
      </c>
      <c r="R117" s="17" t="s">
        <v>2174</v>
      </c>
      <c r="S117" s="16"/>
      <c r="T117" s="277"/>
    </row>
    <row r="118" ht="157" hidden="1" customHeight="1" spans="1:20">
      <c r="A118" s="16">
        <v>113</v>
      </c>
      <c r="B118" s="16" t="s">
        <v>1682</v>
      </c>
      <c r="C118" s="16" t="s">
        <v>1026</v>
      </c>
      <c r="D118" s="16" t="s">
        <v>19</v>
      </c>
      <c r="E118" s="16" t="s">
        <v>1498</v>
      </c>
      <c r="F118" s="16" t="s">
        <v>29</v>
      </c>
      <c r="G118" s="16" t="s">
        <v>380</v>
      </c>
      <c r="H118" s="17" t="s">
        <v>1027</v>
      </c>
      <c r="I118" s="16" t="s">
        <v>116</v>
      </c>
      <c r="J118" s="16">
        <v>1</v>
      </c>
      <c r="K118" s="278">
        <v>65</v>
      </c>
      <c r="L118" s="16"/>
      <c r="M118" s="16"/>
      <c r="N118" s="16"/>
      <c r="O118" s="16"/>
      <c r="P118" s="16"/>
      <c r="Q118" s="16" t="s">
        <v>1210</v>
      </c>
      <c r="R118" s="17" t="s">
        <v>2175</v>
      </c>
      <c r="S118" s="16"/>
      <c r="T118" s="277"/>
    </row>
    <row r="119" ht="168" hidden="1" customHeight="1" spans="1:20">
      <c r="A119" s="16">
        <v>114</v>
      </c>
      <c r="B119" s="16" t="s">
        <v>1684</v>
      </c>
      <c r="C119" s="16" t="s">
        <v>1032</v>
      </c>
      <c r="D119" s="16" t="s">
        <v>19</v>
      </c>
      <c r="E119" s="16" t="s">
        <v>1498</v>
      </c>
      <c r="F119" s="16" t="s">
        <v>29</v>
      </c>
      <c r="G119" s="16" t="s">
        <v>397</v>
      </c>
      <c r="H119" s="17" t="s">
        <v>1033</v>
      </c>
      <c r="I119" s="16" t="s">
        <v>116</v>
      </c>
      <c r="J119" s="16">
        <v>2</v>
      </c>
      <c r="K119" s="278">
        <v>115</v>
      </c>
      <c r="L119" s="16"/>
      <c r="M119" s="16"/>
      <c r="N119" s="16"/>
      <c r="O119" s="16"/>
      <c r="P119" s="16"/>
      <c r="Q119" s="16" t="s">
        <v>1210</v>
      </c>
      <c r="R119" s="17" t="s">
        <v>2176</v>
      </c>
      <c r="S119" s="16"/>
      <c r="T119" s="277"/>
    </row>
    <row r="120" ht="158" hidden="1" customHeight="1" spans="1:20">
      <c r="A120" s="16">
        <v>115</v>
      </c>
      <c r="B120" s="16" t="s">
        <v>1685</v>
      </c>
      <c r="C120" s="16" t="s">
        <v>1042</v>
      </c>
      <c r="D120" s="16" t="s">
        <v>19</v>
      </c>
      <c r="E120" s="16" t="s">
        <v>1498</v>
      </c>
      <c r="F120" s="16" t="s">
        <v>29</v>
      </c>
      <c r="G120" s="16" t="s">
        <v>402</v>
      </c>
      <c r="H120" s="17" t="s">
        <v>1043</v>
      </c>
      <c r="I120" s="16" t="s">
        <v>116</v>
      </c>
      <c r="J120" s="16">
        <v>1</v>
      </c>
      <c r="K120" s="278">
        <v>65</v>
      </c>
      <c r="L120" s="16"/>
      <c r="M120" s="16"/>
      <c r="N120" s="16"/>
      <c r="O120" s="16"/>
      <c r="P120" s="16"/>
      <c r="Q120" s="16" t="s">
        <v>1210</v>
      </c>
      <c r="R120" s="17" t="s">
        <v>2177</v>
      </c>
      <c r="S120" s="16"/>
      <c r="T120" s="277"/>
    </row>
    <row r="121" ht="164" hidden="1" customHeight="1" spans="1:20">
      <c r="A121" s="16">
        <v>116</v>
      </c>
      <c r="B121" s="16" t="s">
        <v>1687</v>
      </c>
      <c r="C121" s="16" t="s">
        <v>1048</v>
      </c>
      <c r="D121" s="16" t="s">
        <v>19</v>
      </c>
      <c r="E121" s="16" t="s">
        <v>1498</v>
      </c>
      <c r="F121" s="16" t="s">
        <v>29</v>
      </c>
      <c r="G121" s="16" t="s">
        <v>411</v>
      </c>
      <c r="H121" s="17" t="s">
        <v>1049</v>
      </c>
      <c r="I121" s="16" t="s">
        <v>116</v>
      </c>
      <c r="J121" s="16">
        <v>2</v>
      </c>
      <c r="K121" s="278">
        <v>115</v>
      </c>
      <c r="L121" s="16"/>
      <c r="M121" s="16"/>
      <c r="N121" s="16"/>
      <c r="O121" s="16"/>
      <c r="P121" s="16"/>
      <c r="Q121" s="16" t="s">
        <v>1210</v>
      </c>
      <c r="R121" s="17" t="s">
        <v>2178</v>
      </c>
      <c r="S121" s="16"/>
      <c r="T121" s="277"/>
    </row>
    <row r="122" ht="170" hidden="1" customHeight="1" spans="1:20">
      <c r="A122" s="16">
        <v>117</v>
      </c>
      <c r="B122" s="16" t="s">
        <v>1689</v>
      </c>
      <c r="C122" s="16" t="s">
        <v>1051</v>
      </c>
      <c r="D122" s="16" t="s">
        <v>19</v>
      </c>
      <c r="E122" s="16" t="s">
        <v>1498</v>
      </c>
      <c r="F122" s="16" t="s">
        <v>29</v>
      </c>
      <c r="G122" s="16" t="s">
        <v>424</v>
      </c>
      <c r="H122" s="17" t="s">
        <v>1052</v>
      </c>
      <c r="I122" s="16" t="s">
        <v>116</v>
      </c>
      <c r="J122" s="16">
        <v>2</v>
      </c>
      <c r="K122" s="278">
        <v>115</v>
      </c>
      <c r="L122" s="16"/>
      <c r="M122" s="16"/>
      <c r="N122" s="16"/>
      <c r="O122" s="16"/>
      <c r="P122" s="16"/>
      <c r="Q122" s="16" t="s">
        <v>1210</v>
      </c>
      <c r="R122" s="17" t="s">
        <v>2179</v>
      </c>
      <c r="S122" s="16"/>
      <c r="T122" s="277"/>
    </row>
    <row r="123" ht="141.75" hidden="1" spans="1:20">
      <c r="A123" s="16">
        <v>118</v>
      </c>
      <c r="B123" s="16" t="s">
        <v>1691</v>
      </c>
      <c r="C123" s="16" t="s">
        <v>1057</v>
      </c>
      <c r="D123" s="16" t="s">
        <v>19</v>
      </c>
      <c r="E123" s="16" t="s">
        <v>1498</v>
      </c>
      <c r="F123" s="16" t="s">
        <v>29</v>
      </c>
      <c r="G123" s="16" t="s">
        <v>441</v>
      </c>
      <c r="H123" s="17" t="s">
        <v>1058</v>
      </c>
      <c r="I123" s="16" t="s">
        <v>116</v>
      </c>
      <c r="J123" s="16">
        <v>2</v>
      </c>
      <c r="K123" s="278">
        <v>115</v>
      </c>
      <c r="L123" s="16"/>
      <c r="M123" s="16"/>
      <c r="N123" s="16"/>
      <c r="O123" s="16"/>
      <c r="P123" s="16"/>
      <c r="Q123" s="16" t="s">
        <v>1210</v>
      </c>
      <c r="R123" s="17" t="s">
        <v>2180</v>
      </c>
      <c r="S123" s="16"/>
      <c r="T123" s="277"/>
    </row>
    <row r="124" ht="121.5" hidden="1" spans="1:20">
      <c r="A124" s="16">
        <v>119</v>
      </c>
      <c r="B124" s="16" t="s">
        <v>1692</v>
      </c>
      <c r="C124" s="16" t="s">
        <v>1066</v>
      </c>
      <c r="D124" s="16" t="s">
        <v>19</v>
      </c>
      <c r="E124" s="16" t="s">
        <v>1498</v>
      </c>
      <c r="F124" s="16" t="s">
        <v>29</v>
      </c>
      <c r="G124" s="16" t="s">
        <v>486</v>
      </c>
      <c r="H124" s="17" t="s">
        <v>1067</v>
      </c>
      <c r="I124" s="16" t="s">
        <v>116</v>
      </c>
      <c r="J124" s="16">
        <v>2</v>
      </c>
      <c r="K124" s="278">
        <v>115</v>
      </c>
      <c r="L124" s="16"/>
      <c r="M124" s="16"/>
      <c r="N124" s="16"/>
      <c r="O124" s="16"/>
      <c r="P124" s="16"/>
      <c r="Q124" s="16" t="s">
        <v>1210</v>
      </c>
      <c r="R124" s="17" t="s">
        <v>2181</v>
      </c>
      <c r="S124" s="16"/>
      <c r="T124" s="277"/>
    </row>
    <row r="125" ht="121.5" hidden="1" spans="1:20">
      <c r="A125" s="16">
        <v>120</v>
      </c>
      <c r="B125" s="16" t="s">
        <v>1694</v>
      </c>
      <c r="C125" s="16" t="s">
        <v>1325</v>
      </c>
      <c r="D125" s="16" t="s">
        <v>19</v>
      </c>
      <c r="E125" s="16" t="s">
        <v>1498</v>
      </c>
      <c r="F125" s="16" t="s">
        <v>29</v>
      </c>
      <c r="G125" s="16" t="s">
        <v>1292</v>
      </c>
      <c r="H125" s="17" t="s">
        <v>1326</v>
      </c>
      <c r="I125" s="16" t="s">
        <v>116</v>
      </c>
      <c r="J125" s="16">
        <v>2</v>
      </c>
      <c r="K125" s="278">
        <v>115</v>
      </c>
      <c r="L125" s="16"/>
      <c r="M125" s="16"/>
      <c r="N125" s="16"/>
      <c r="O125" s="16"/>
      <c r="P125" s="16"/>
      <c r="Q125" s="16" t="s">
        <v>1210</v>
      </c>
      <c r="R125" s="17" t="s">
        <v>2182</v>
      </c>
      <c r="S125" s="16"/>
      <c r="T125" s="277"/>
    </row>
    <row r="126" ht="143" hidden="1" customHeight="1" spans="1:20">
      <c r="A126" s="16">
        <v>121</v>
      </c>
      <c r="B126" s="16" t="s">
        <v>1696</v>
      </c>
      <c r="C126" s="16" t="s">
        <v>328</v>
      </c>
      <c r="D126" s="16" t="s">
        <v>823</v>
      </c>
      <c r="E126" s="16" t="s">
        <v>824</v>
      </c>
      <c r="F126" s="16" t="s">
        <v>29</v>
      </c>
      <c r="G126" s="16" t="s">
        <v>307</v>
      </c>
      <c r="H126" s="17" t="s">
        <v>2183</v>
      </c>
      <c r="I126" s="16" t="s">
        <v>31</v>
      </c>
      <c r="J126" s="16">
        <v>3</v>
      </c>
      <c r="K126" s="278">
        <v>68</v>
      </c>
      <c r="L126" s="16"/>
      <c r="M126" s="16"/>
      <c r="N126" s="16"/>
      <c r="O126" s="16"/>
      <c r="P126" s="16"/>
      <c r="Q126" s="36" t="s">
        <v>1196</v>
      </c>
      <c r="R126" s="17" t="s">
        <v>2184</v>
      </c>
      <c r="S126" s="16"/>
      <c r="T126" s="277"/>
    </row>
    <row r="127" ht="150" hidden="1" customHeight="1" spans="1:20">
      <c r="A127" s="16">
        <v>122</v>
      </c>
      <c r="B127" s="16" t="s">
        <v>1697</v>
      </c>
      <c r="C127" s="16" t="s">
        <v>469</v>
      </c>
      <c r="D127" s="16" t="s">
        <v>106</v>
      </c>
      <c r="E127" s="16" t="s">
        <v>107</v>
      </c>
      <c r="F127" s="16" t="s">
        <v>29</v>
      </c>
      <c r="G127" s="16" t="s">
        <v>461</v>
      </c>
      <c r="H127" s="17" t="s">
        <v>2185</v>
      </c>
      <c r="I127" s="16" t="s">
        <v>92</v>
      </c>
      <c r="J127" s="16">
        <v>20</v>
      </c>
      <c r="K127" s="278">
        <v>36.96</v>
      </c>
      <c r="L127" s="16"/>
      <c r="M127" s="16"/>
      <c r="N127" s="16"/>
      <c r="O127" s="16"/>
      <c r="P127" s="16"/>
      <c r="Q127" s="36" t="s">
        <v>1202</v>
      </c>
      <c r="R127" s="17" t="s">
        <v>1291</v>
      </c>
      <c r="S127" s="16"/>
      <c r="T127" s="277"/>
    </row>
    <row r="128" ht="189" hidden="1" customHeight="1" spans="1:20">
      <c r="A128" s="16">
        <v>123</v>
      </c>
      <c r="B128" s="16" t="s">
        <v>1698</v>
      </c>
      <c r="C128" s="16" t="s">
        <v>290</v>
      </c>
      <c r="D128" s="16" t="s">
        <v>35</v>
      </c>
      <c r="E128" s="16" t="s">
        <v>113</v>
      </c>
      <c r="F128" s="16" t="s">
        <v>29</v>
      </c>
      <c r="G128" s="16" t="s">
        <v>272</v>
      </c>
      <c r="H128" s="17" t="s">
        <v>2186</v>
      </c>
      <c r="I128" s="16" t="s">
        <v>92</v>
      </c>
      <c r="J128" s="16">
        <v>127</v>
      </c>
      <c r="K128" s="278">
        <v>33.9</v>
      </c>
      <c r="L128" s="16"/>
      <c r="M128" s="16"/>
      <c r="N128" s="16"/>
      <c r="O128" s="16"/>
      <c r="P128" s="16"/>
      <c r="Q128" s="36" t="s">
        <v>1200</v>
      </c>
      <c r="R128" s="17" t="s">
        <v>1279</v>
      </c>
      <c r="S128" s="16"/>
      <c r="T128" s="277"/>
    </row>
    <row r="129" ht="143" hidden="1" customHeight="1" spans="1:20">
      <c r="A129" s="16">
        <v>124</v>
      </c>
      <c r="B129" s="16" t="s">
        <v>1699</v>
      </c>
      <c r="C129" s="16" t="s">
        <v>294</v>
      </c>
      <c r="D129" s="16" t="s">
        <v>35</v>
      </c>
      <c r="E129" s="16" t="s">
        <v>120</v>
      </c>
      <c r="F129" s="16" t="s">
        <v>29</v>
      </c>
      <c r="G129" s="16" t="s">
        <v>272</v>
      </c>
      <c r="H129" s="17" t="s">
        <v>2187</v>
      </c>
      <c r="I129" s="16" t="s">
        <v>123</v>
      </c>
      <c r="J129" s="16">
        <v>400</v>
      </c>
      <c r="K129" s="278">
        <v>140</v>
      </c>
      <c r="L129" s="16"/>
      <c r="M129" s="16"/>
      <c r="N129" s="16"/>
      <c r="O129" s="16"/>
      <c r="P129" s="16"/>
      <c r="Q129" s="36" t="s">
        <v>1200</v>
      </c>
      <c r="R129" s="17" t="s">
        <v>2188</v>
      </c>
      <c r="S129" s="16"/>
      <c r="T129" s="277"/>
    </row>
    <row r="130" ht="156" hidden="1" customHeight="1" spans="1:20">
      <c r="A130" s="16">
        <v>125</v>
      </c>
      <c r="B130" s="16" t="s">
        <v>1700</v>
      </c>
      <c r="C130" s="16" t="s">
        <v>298</v>
      </c>
      <c r="D130" s="16" t="s">
        <v>35</v>
      </c>
      <c r="E130" s="16" t="s">
        <v>36</v>
      </c>
      <c r="F130" s="16" t="s">
        <v>21</v>
      </c>
      <c r="G130" s="16" t="s">
        <v>272</v>
      </c>
      <c r="H130" s="17" t="s">
        <v>2189</v>
      </c>
      <c r="I130" s="16" t="s">
        <v>31</v>
      </c>
      <c r="J130" s="16">
        <v>4.6</v>
      </c>
      <c r="K130" s="278">
        <v>273</v>
      </c>
      <c r="L130" s="16"/>
      <c r="M130" s="16"/>
      <c r="N130" s="16"/>
      <c r="O130" s="16"/>
      <c r="P130" s="16"/>
      <c r="Q130" s="36" t="s">
        <v>1197</v>
      </c>
      <c r="R130" s="17" t="s">
        <v>2190</v>
      </c>
      <c r="S130" s="16"/>
      <c r="T130" s="277"/>
    </row>
    <row r="131" ht="177" hidden="1" customHeight="1" spans="1:20">
      <c r="A131" s="16">
        <v>126</v>
      </c>
      <c r="B131" s="16" t="s">
        <v>1704</v>
      </c>
      <c r="C131" s="16" t="s">
        <v>306</v>
      </c>
      <c r="D131" s="16" t="s">
        <v>35</v>
      </c>
      <c r="E131" s="16" t="s">
        <v>36</v>
      </c>
      <c r="F131" s="16" t="s">
        <v>21</v>
      </c>
      <c r="G131" s="16" t="s">
        <v>307</v>
      </c>
      <c r="H131" s="17" t="s">
        <v>2191</v>
      </c>
      <c r="I131" s="16" t="s">
        <v>31</v>
      </c>
      <c r="J131" s="16">
        <v>2</v>
      </c>
      <c r="K131" s="278">
        <v>95</v>
      </c>
      <c r="L131" s="16"/>
      <c r="M131" s="16"/>
      <c r="N131" s="16"/>
      <c r="O131" s="16"/>
      <c r="P131" s="16"/>
      <c r="Q131" s="36" t="s">
        <v>1197</v>
      </c>
      <c r="R131" s="17" t="s">
        <v>2192</v>
      </c>
      <c r="S131" s="16"/>
      <c r="T131" s="277"/>
    </row>
    <row r="132" ht="169" hidden="1" customHeight="1" spans="1:20">
      <c r="A132" s="16">
        <v>127</v>
      </c>
      <c r="B132" s="16" t="s">
        <v>1705</v>
      </c>
      <c r="C132" s="16" t="s">
        <v>316</v>
      </c>
      <c r="D132" s="16" t="s">
        <v>35</v>
      </c>
      <c r="E132" s="16" t="s">
        <v>120</v>
      </c>
      <c r="F132" s="16" t="s">
        <v>29</v>
      </c>
      <c r="G132" s="16" t="s">
        <v>307</v>
      </c>
      <c r="H132" s="17" t="s">
        <v>2193</v>
      </c>
      <c r="I132" s="16" t="s">
        <v>123</v>
      </c>
      <c r="J132" s="16">
        <v>352</v>
      </c>
      <c r="K132" s="278">
        <v>123.2</v>
      </c>
      <c r="L132" s="16"/>
      <c r="M132" s="16"/>
      <c r="N132" s="16"/>
      <c r="O132" s="16"/>
      <c r="P132" s="16"/>
      <c r="Q132" s="36" t="s">
        <v>1200</v>
      </c>
      <c r="R132" s="17" t="s">
        <v>2194</v>
      </c>
      <c r="S132" s="16"/>
      <c r="T132" s="277"/>
    </row>
    <row r="133" ht="175" hidden="1" customHeight="1" spans="1:20">
      <c r="A133" s="16">
        <v>128</v>
      </c>
      <c r="B133" s="16" t="s">
        <v>1706</v>
      </c>
      <c r="C133" s="16" t="s">
        <v>320</v>
      </c>
      <c r="D133" s="16" t="s">
        <v>35</v>
      </c>
      <c r="E133" s="16" t="s">
        <v>113</v>
      </c>
      <c r="F133" s="16" t="s">
        <v>29</v>
      </c>
      <c r="G133" s="16" t="s">
        <v>307</v>
      </c>
      <c r="H133" s="17" t="s">
        <v>2195</v>
      </c>
      <c r="I133" s="16" t="s">
        <v>92</v>
      </c>
      <c r="J133" s="16">
        <v>108</v>
      </c>
      <c r="K133" s="278">
        <v>70.6</v>
      </c>
      <c r="L133" s="16"/>
      <c r="M133" s="16"/>
      <c r="N133" s="16"/>
      <c r="O133" s="16"/>
      <c r="P133" s="16"/>
      <c r="Q133" s="36" t="s">
        <v>1200</v>
      </c>
      <c r="R133" s="17" t="s">
        <v>322</v>
      </c>
      <c r="S133" s="16"/>
      <c r="T133" s="277"/>
    </row>
    <row r="134" ht="144" hidden="1" customHeight="1" spans="1:20">
      <c r="A134" s="16">
        <v>129</v>
      </c>
      <c r="B134" s="16" t="s">
        <v>1707</v>
      </c>
      <c r="C134" s="16" t="s">
        <v>324</v>
      </c>
      <c r="D134" s="16" t="s">
        <v>35</v>
      </c>
      <c r="E134" s="16" t="s">
        <v>36</v>
      </c>
      <c r="F134" s="16" t="s">
        <v>29</v>
      </c>
      <c r="G134" s="16" t="s">
        <v>307</v>
      </c>
      <c r="H134" s="17" t="s">
        <v>2196</v>
      </c>
      <c r="I134" s="16" t="s">
        <v>31</v>
      </c>
      <c r="J134" s="16">
        <v>2</v>
      </c>
      <c r="K134" s="278">
        <v>51.84</v>
      </c>
      <c r="L134" s="16"/>
      <c r="M134" s="16"/>
      <c r="N134" s="16"/>
      <c r="O134" s="16"/>
      <c r="P134" s="16"/>
      <c r="Q134" s="36" t="s">
        <v>1197</v>
      </c>
      <c r="R134" s="17" t="s">
        <v>1825</v>
      </c>
      <c r="S134" s="16"/>
      <c r="T134" s="277"/>
    </row>
    <row r="135" ht="146" hidden="1" customHeight="1" spans="1:20">
      <c r="A135" s="16">
        <v>130</v>
      </c>
      <c r="B135" s="16" t="s">
        <v>1708</v>
      </c>
      <c r="C135" s="16" t="s">
        <v>339</v>
      </c>
      <c r="D135" s="16" t="s">
        <v>35</v>
      </c>
      <c r="E135" s="16" t="s">
        <v>113</v>
      </c>
      <c r="F135" s="16" t="s">
        <v>29</v>
      </c>
      <c r="G135" s="16" t="s">
        <v>335</v>
      </c>
      <c r="H135" s="17" t="s">
        <v>2197</v>
      </c>
      <c r="I135" s="16" t="s">
        <v>116</v>
      </c>
      <c r="J135" s="16">
        <v>2</v>
      </c>
      <c r="K135" s="278">
        <v>80</v>
      </c>
      <c r="L135" s="16"/>
      <c r="M135" s="16"/>
      <c r="N135" s="16"/>
      <c r="O135" s="16"/>
      <c r="P135" s="16"/>
      <c r="Q135" s="36" t="s">
        <v>1200</v>
      </c>
      <c r="R135" s="17" t="s">
        <v>341</v>
      </c>
      <c r="S135" s="16"/>
      <c r="T135" s="277"/>
    </row>
    <row r="136" ht="159" hidden="1" customHeight="1" spans="1:20">
      <c r="A136" s="16">
        <v>131</v>
      </c>
      <c r="B136" s="16" t="s">
        <v>1709</v>
      </c>
      <c r="C136" s="16" t="s">
        <v>343</v>
      </c>
      <c r="D136" s="16" t="s">
        <v>35</v>
      </c>
      <c r="E136" s="16" t="s">
        <v>120</v>
      </c>
      <c r="F136" s="16" t="s">
        <v>29</v>
      </c>
      <c r="G136" s="16" t="s">
        <v>335</v>
      </c>
      <c r="H136" s="17" t="s">
        <v>2198</v>
      </c>
      <c r="I136" s="16" t="s">
        <v>31</v>
      </c>
      <c r="J136" s="16">
        <v>2.3</v>
      </c>
      <c r="K136" s="278">
        <v>66.4</v>
      </c>
      <c r="L136" s="16"/>
      <c r="M136" s="16"/>
      <c r="N136" s="16"/>
      <c r="O136" s="16"/>
      <c r="P136" s="16"/>
      <c r="Q136" s="36" t="s">
        <v>1200</v>
      </c>
      <c r="R136" s="17" t="s">
        <v>1282</v>
      </c>
      <c r="S136" s="16"/>
      <c r="T136" s="277"/>
    </row>
    <row r="137" ht="147" hidden="1" customHeight="1" spans="1:20">
      <c r="A137" s="16">
        <v>132</v>
      </c>
      <c r="B137" s="16" t="s">
        <v>1710</v>
      </c>
      <c r="C137" s="16" t="s">
        <v>348</v>
      </c>
      <c r="D137" s="16" t="s">
        <v>35</v>
      </c>
      <c r="E137" s="16" t="s">
        <v>36</v>
      </c>
      <c r="F137" s="16" t="s">
        <v>29</v>
      </c>
      <c r="G137" s="16" t="s">
        <v>349</v>
      </c>
      <c r="H137" s="17" t="s">
        <v>2199</v>
      </c>
      <c r="I137" s="16" t="s">
        <v>31</v>
      </c>
      <c r="J137" s="16">
        <v>2</v>
      </c>
      <c r="K137" s="278">
        <v>143</v>
      </c>
      <c r="L137" s="16"/>
      <c r="M137" s="16"/>
      <c r="N137" s="16"/>
      <c r="O137" s="16"/>
      <c r="P137" s="16"/>
      <c r="Q137" s="36" t="s">
        <v>1197</v>
      </c>
      <c r="R137" s="17" t="s">
        <v>351</v>
      </c>
      <c r="S137" s="16"/>
      <c r="T137" s="277"/>
    </row>
    <row r="138" ht="142" hidden="1" customHeight="1" spans="1:20">
      <c r="A138" s="16">
        <v>133</v>
      </c>
      <c r="B138" s="16" t="s">
        <v>1711</v>
      </c>
      <c r="C138" s="16" t="s">
        <v>353</v>
      </c>
      <c r="D138" s="16" t="s">
        <v>35</v>
      </c>
      <c r="E138" s="16" t="s">
        <v>113</v>
      </c>
      <c r="F138" s="16" t="s">
        <v>29</v>
      </c>
      <c r="G138" s="16" t="s">
        <v>349</v>
      </c>
      <c r="H138" s="17" t="s">
        <v>2200</v>
      </c>
      <c r="I138" s="16" t="s">
        <v>116</v>
      </c>
      <c r="J138" s="16">
        <v>2</v>
      </c>
      <c r="K138" s="278">
        <v>65</v>
      </c>
      <c r="L138" s="16"/>
      <c r="M138" s="16"/>
      <c r="N138" s="16"/>
      <c r="O138" s="16"/>
      <c r="P138" s="16"/>
      <c r="Q138" s="36" t="s">
        <v>1200</v>
      </c>
      <c r="R138" s="17" t="s">
        <v>2201</v>
      </c>
      <c r="S138" s="16"/>
      <c r="T138" s="277"/>
    </row>
    <row r="139" ht="202" hidden="1" customHeight="1" spans="1:20">
      <c r="A139" s="16">
        <v>134</v>
      </c>
      <c r="B139" s="16" t="s">
        <v>1712</v>
      </c>
      <c r="C139" s="16" t="s">
        <v>357</v>
      </c>
      <c r="D139" s="16" t="s">
        <v>35</v>
      </c>
      <c r="E139" s="16" t="s">
        <v>36</v>
      </c>
      <c r="F139" s="16" t="s">
        <v>21</v>
      </c>
      <c r="G139" s="16" t="s">
        <v>358</v>
      </c>
      <c r="H139" s="17" t="s">
        <v>2202</v>
      </c>
      <c r="I139" s="16" t="s">
        <v>31</v>
      </c>
      <c r="J139" s="16">
        <v>4</v>
      </c>
      <c r="K139" s="278">
        <v>103.7</v>
      </c>
      <c r="L139" s="16"/>
      <c r="M139" s="16"/>
      <c r="N139" s="16"/>
      <c r="O139" s="16"/>
      <c r="P139" s="16"/>
      <c r="Q139" s="36" t="s">
        <v>1200</v>
      </c>
      <c r="R139" s="17" t="s">
        <v>360</v>
      </c>
      <c r="S139" s="16"/>
      <c r="T139" s="277"/>
    </row>
    <row r="140" ht="154" hidden="1" customHeight="1" spans="1:20">
      <c r="A140" s="16">
        <v>135</v>
      </c>
      <c r="B140" s="16" t="s">
        <v>1713</v>
      </c>
      <c r="C140" s="16" t="s">
        <v>366</v>
      </c>
      <c r="D140" s="16" t="s">
        <v>35</v>
      </c>
      <c r="E140" s="16" t="s">
        <v>113</v>
      </c>
      <c r="F140" s="16" t="s">
        <v>29</v>
      </c>
      <c r="G140" s="16" t="s">
        <v>358</v>
      </c>
      <c r="H140" s="17" t="s">
        <v>367</v>
      </c>
      <c r="I140" s="16" t="s">
        <v>92</v>
      </c>
      <c r="J140" s="16">
        <v>200</v>
      </c>
      <c r="K140" s="278">
        <v>30</v>
      </c>
      <c r="L140" s="16"/>
      <c r="M140" s="16"/>
      <c r="N140" s="16"/>
      <c r="O140" s="16"/>
      <c r="P140" s="16"/>
      <c r="Q140" s="36" t="s">
        <v>1200</v>
      </c>
      <c r="R140" s="17" t="s">
        <v>2203</v>
      </c>
      <c r="S140" s="16"/>
      <c r="T140" s="277"/>
    </row>
    <row r="141" ht="160" hidden="1" customHeight="1" spans="1:20">
      <c r="A141" s="16">
        <v>136</v>
      </c>
      <c r="B141" s="16" t="s">
        <v>1715</v>
      </c>
      <c r="C141" s="16" t="s">
        <v>370</v>
      </c>
      <c r="D141" s="16" t="s">
        <v>35</v>
      </c>
      <c r="E141" s="16" t="s">
        <v>120</v>
      </c>
      <c r="F141" s="16" t="s">
        <v>29</v>
      </c>
      <c r="G141" s="16" t="s">
        <v>358</v>
      </c>
      <c r="H141" s="17" t="s">
        <v>2204</v>
      </c>
      <c r="I141" s="16" t="s">
        <v>123</v>
      </c>
      <c r="J141" s="16">
        <v>112</v>
      </c>
      <c r="K141" s="278">
        <v>39.2</v>
      </c>
      <c r="L141" s="16"/>
      <c r="M141" s="16"/>
      <c r="N141" s="16"/>
      <c r="O141" s="16"/>
      <c r="P141" s="16"/>
      <c r="Q141" s="36" t="s">
        <v>1200</v>
      </c>
      <c r="R141" s="17" t="s">
        <v>372</v>
      </c>
      <c r="S141" s="16"/>
      <c r="T141" s="277"/>
    </row>
    <row r="142" ht="155" hidden="1" customHeight="1" spans="1:20">
      <c r="A142" s="16">
        <v>137</v>
      </c>
      <c r="B142" s="16" t="s">
        <v>1716</v>
      </c>
      <c r="C142" s="16" t="s">
        <v>374</v>
      </c>
      <c r="D142" s="16" t="s">
        <v>35</v>
      </c>
      <c r="E142" s="16" t="s">
        <v>375</v>
      </c>
      <c r="F142" s="16" t="s">
        <v>29</v>
      </c>
      <c r="G142" s="16" t="s">
        <v>358</v>
      </c>
      <c r="H142" s="17" t="s">
        <v>2205</v>
      </c>
      <c r="I142" s="16" t="s">
        <v>116</v>
      </c>
      <c r="J142" s="16">
        <v>1</v>
      </c>
      <c r="K142" s="278">
        <v>25</v>
      </c>
      <c r="L142" s="16"/>
      <c r="M142" s="16"/>
      <c r="N142" s="16"/>
      <c r="O142" s="16"/>
      <c r="P142" s="16"/>
      <c r="Q142" s="36" t="s">
        <v>1200</v>
      </c>
      <c r="R142" s="17" t="s">
        <v>1285</v>
      </c>
      <c r="S142" s="16"/>
      <c r="T142" s="277"/>
    </row>
    <row r="143" ht="157" hidden="1" customHeight="1" spans="1:20">
      <c r="A143" s="16">
        <v>138</v>
      </c>
      <c r="B143" s="16" t="s">
        <v>1718</v>
      </c>
      <c r="C143" s="16" t="s">
        <v>379</v>
      </c>
      <c r="D143" s="16" t="s">
        <v>35</v>
      </c>
      <c r="E143" s="16" t="s">
        <v>113</v>
      </c>
      <c r="F143" s="16" t="s">
        <v>29</v>
      </c>
      <c r="G143" s="16" t="s">
        <v>380</v>
      </c>
      <c r="H143" s="17" t="s">
        <v>2206</v>
      </c>
      <c r="I143" s="16" t="s">
        <v>116</v>
      </c>
      <c r="J143" s="16">
        <v>2</v>
      </c>
      <c r="K143" s="278">
        <v>65</v>
      </c>
      <c r="L143" s="16"/>
      <c r="M143" s="16"/>
      <c r="N143" s="16"/>
      <c r="O143" s="16"/>
      <c r="P143" s="16"/>
      <c r="Q143" s="36" t="s">
        <v>1200</v>
      </c>
      <c r="R143" s="17" t="s">
        <v>1286</v>
      </c>
      <c r="S143" s="16"/>
      <c r="T143" s="277"/>
    </row>
    <row r="144" ht="214" hidden="1" customHeight="1" spans="1:20">
      <c r="A144" s="16">
        <v>139</v>
      </c>
      <c r="B144" s="16" t="s">
        <v>1721</v>
      </c>
      <c r="C144" s="16" t="s">
        <v>384</v>
      </c>
      <c r="D144" s="16" t="s">
        <v>35</v>
      </c>
      <c r="E144" s="16" t="s">
        <v>120</v>
      </c>
      <c r="F144" s="16" t="s">
        <v>29</v>
      </c>
      <c r="G144" s="16" t="s">
        <v>380</v>
      </c>
      <c r="H144" s="17" t="s">
        <v>2207</v>
      </c>
      <c r="I144" s="16" t="s">
        <v>123</v>
      </c>
      <c r="J144" s="16">
        <v>148</v>
      </c>
      <c r="K144" s="278">
        <v>51.8</v>
      </c>
      <c r="L144" s="16"/>
      <c r="M144" s="16"/>
      <c r="N144" s="16"/>
      <c r="O144" s="16"/>
      <c r="P144" s="16"/>
      <c r="Q144" s="36" t="s">
        <v>1200</v>
      </c>
      <c r="R144" s="17" t="s">
        <v>1287</v>
      </c>
      <c r="S144" s="16"/>
      <c r="T144" s="277"/>
    </row>
    <row r="145" ht="151" hidden="1" customHeight="1" spans="1:20">
      <c r="A145" s="16">
        <v>140</v>
      </c>
      <c r="B145" s="16" t="s">
        <v>1723</v>
      </c>
      <c r="C145" s="16" t="s">
        <v>388</v>
      </c>
      <c r="D145" s="16" t="s">
        <v>35</v>
      </c>
      <c r="E145" s="16" t="s">
        <v>36</v>
      </c>
      <c r="F145" s="16" t="s">
        <v>29</v>
      </c>
      <c r="G145" s="16" t="s">
        <v>380</v>
      </c>
      <c r="H145" s="17" t="s">
        <v>2208</v>
      </c>
      <c r="I145" s="16" t="s">
        <v>31</v>
      </c>
      <c r="J145" s="16">
        <v>1.6</v>
      </c>
      <c r="K145" s="278">
        <v>41.4</v>
      </c>
      <c r="L145" s="16"/>
      <c r="M145" s="16"/>
      <c r="N145" s="16"/>
      <c r="O145" s="16"/>
      <c r="P145" s="16"/>
      <c r="Q145" s="36" t="s">
        <v>1197</v>
      </c>
      <c r="R145" s="17" t="s">
        <v>390</v>
      </c>
      <c r="S145" s="16"/>
      <c r="T145" s="277"/>
    </row>
    <row r="146" ht="138" hidden="1" customHeight="1" spans="1:20">
      <c r="A146" s="16">
        <v>141</v>
      </c>
      <c r="B146" s="16" t="s">
        <v>1724</v>
      </c>
      <c r="C146" s="16" t="s">
        <v>406</v>
      </c>
      <c r="D146" s="16" t="s">
        <v>35</v>
      </c>
      <c r="E146" s="16" t="s">
        <v>113</v>
      </c>
      <c r="F146" s="16" t="s">
        <v>29</v>
      </c>
      <c r="G146" s="16" t="s">
        <v>402</v>
      </c>
      <c r="H146" s="17" t="s">
        <v>2209</v>
      </c>
      <c r="I146" s="16" t="s">
        <v>116</v>
      </c>
      <c r="J146" s="16">
        <v>1</v>
      </c>
      <c r="K146" s="278">
        <v>25</v>
      </c>
      <c r="L146" s="16"/>
      <c r="M146" s="16"/>
      <c r="N146" s="16"/>
      <c r="O146" s="16"/>
      <c r="P146" s="16"/>
      <c r="Q146" s="36" t="s">
        <v>1200</v>
      </c>
      <c r="R146" s="17" t="s">
        <v>408</v>
      </c>
      <c r="S146" s="16"/>
      <c r="T146" s="277"/>
    </row>
    <row r="147" ht="127" hidden="1" customHeight="1" spans="1:20">
      <c r="A147" s="16">
        <v>142</v>
      </c>
      <c r="B147" s="16" t="s">
        <v>1725</v>
      </c>
      <c r="C147" s="16" t="s">
        <v>410</v>
      </c>
      <c r="D147" s="16" t="s">
        <v>35</v>
      </c>
      <c r="E147" s="16" t="s">
        <v>113</v>
      </c>
      <c r="F147" s="16" t="s">
        <v>29</v>
      </c>
      <c r="G147" s="16" t="s">
        <v>411</v>
      </c>
      <c r="H147" s="17" t="s">
        <v>2210</v>
      </c>
      <c r="I147" s="16" t="s">
        <v>116</v>
      </c>
      <c r="J147" s="16">
        <v>2</v>
      </c>
      <c r="K147" s="278">
        <v>65</v>
      </c>
      <c r="L147" s="16"/>
      <c r="M147" s="16"/>
      <c r="N147" s="16"/>
      <c r="O147" s="16"/>
      <c r="P147" s="16"/>
      <c r="Q147" s="36" t="s">
        <v>1200</v>
      </c>
      <c r="R147" s="17" t="s">
        <v>413</v>
      </c>
      <c r="S147" s="16"/>
      <c r="T147" s="277"/>
    </row>
    <row r="148" ht="154" hidden="1" customHeight="1" spans="1:20">
      <c r="A148" s="16">
        <v>143</v>
      </c>
      <c r="B148" s="16" t="s">
        <v>1727</v>
      </c>
      <c r="C148" s="16" t="s">
        <v>415</v>
      </c>
      <c r="D148" s="16" t="s">
        <v>35</v>
      </c>
      <c r="E148" s="16" t="s">
        <v>120</v>
      </c>
      <c r="F148" s="16" t="s">
        <v>29</v>
      </c>
      <c r="G148" s="16" t="s">
        <v>411</v>
      </c>
      <c r="H148" s="17" t="s">
        <v>416</v>
      </c>
      <c r="I148" s="16" t="s">
        <v>123</v>
      </c>
      <c r="J148" s="16">
        <v>200</v>
      </c>
      <c r="K148" s="278">
        <v>70</v>
      </c>
      <c r="L148" s="16"/>
      <c r="M148" s="16"/>
      <c r="N148" s="16"/>
      <c r="O148" s="16"/>
      <c r="P148" s="16"/>
      <c r="Q148" s="36" t="s">
        <v>1200</v>
      </c>
      <c r="R148" s="17" t="s">
        <v>417</v>
      </c>
      <c r="S148" s="16"/>
      <c r="T148" s="277"/>
    </row>
    <row r="149" ht="142" hidden="1" customHeight="1" spans="1:20">
      <c r="A149" s="16">
        <v>144</v>
      </c>
      <c r="B149" s="16" t="s">
        <v>1731</v>
      </c>
      <c r="C149" s="16" t="s">
        <v>423</v>
      </c>
      <c r="D149" s="16" t="s">
        <v>35</v>
      </c>
      <c r="E149" s="16" t="s">
        <v>113</v>
      </c>
      <c r="F149" s="16" t="s">
        <v>29</v>
      </c>
      <c r="G149" s="16" t="s">
        <v>424</v>
      </c>
      <c r="H149" s="17" t="s">
        <v>2211</v>
      </c>
      <c r="I149" s="16" t="s">
        <v>92</v>
      </c>
      <c r="J149" s="16">
        <v>100</v>
      </c>
      <c r="K149" s="278">
        <v>49.5</v>
      </c>
      <c r="L149" s="16"/>
      <c r="M149" s="16"/>
      <c r="N149" s="16"/>
      <c r="O149" s="16"/>
      <c r="P149" s="16"/>
      <c r="Q149" s="36" t="s">
        <v>1200</v>
      </c>
      <c r="R149" s="17" t="s">
        <v>426</v>
      </c>
      <c r="S149" s="16"/>
      <c r="T149" s="277"/>
    </row>
    <row r="150" ht="155" hidden="1" customHeight="1" spans="1:20">
      <c r="A150" s="16">
        <v>145</v>
      </c>
      <c r="B150" s="16" t="s">
        <v>1732</v>
      </c>
      <c r="C150" s="16" t="s">
        <v>428</v>
      </c>
      <c r="D150" s="16" t="s">
        <v>35</v>
      </c>
      <c r="E150" s="16" t="s">
        <v>36</v>
      </c>
      <c r="F150" s="16" t="s">
        <v>21</v>
      </c>
      <c r="G150" s="16" t="s">
        <v>424</v>
      </c>
      <c r="H150" s="17" t="s">
        <v>2212</v>
      </c>
      <c r="I150" s="16" t="s">
        <v>31</v>
      </c>
      <c r="J150" s="16">
        <v>1.5</v>
      </c>
      <c r="K150" s="278">
        <v>48.6</v>
      </c>
      <c r="L150" s="16"/>
      <c r="M150" s="16"/>
      <c r="N150" s="16"/>
      <c r="O150" s="16"/>
      <c r="P150" s="16"/>
      <c r="Q150" s="36" t="s">
        <v>1197</v>
      </c>
      <c r="R150" s="17" t="s">
        <v>430</v>
      </c>
      <c r="S150" s="16"/>
      <c r="T150" s="277"/>
    </row>
    <row r="151" ht="214" hidden="1" customHeight="1" spans="1:20">
      <c r="A151" s="16">
        <v>146</v>
      </c>
      <c r="B151" s="16" t="s">
        <v>1734</v>
      </c>
      <c r="C151" s="16" t="s">
        <v>1433</v>
      </c>
      <c r="D151" s="16" t="s">
        <v>35</v>
      </c>
      <c r="E151" s="16" t="s">
        <v>120</v>
      </c>
      <c r="F151" s="16" t="s">
        <v>29</v>
      </c>
      <c r="G151" s="16" t="s">
        <v>441</v>
      </c>
      <c r="H151" s="17" t="s">
        <v>2213</v>
      </c>
      <c r="I151" s="16" t="s">
        <v>123</v>
      </c>
      <c r="J151" s="16">
        <v>284</v>
      </c>
      <c r="K151" s="278">
        <v>99.4</v>
      </c>
      <c r="L151" s="16"/>
      <c r="M151" s="16"/>
      <c r="N151" s="16"/>
      <c r="O151" s="16"/>
      <c r="P151" s="16"/>
      <c r="Q151" s="36" t="s">
        <v>1200</v>
      </c>
      <c r="R151" s="17" t="s">
        <v>1288</v>
      </c>
      <c r="S151" s="16"/>
      <c r="T151" s="277"/>
    </row>
    <row r="152" ht="153" hidden="1" customHeight="1" spans="1:20">
      <c r="A152" s="16">
        <v>147</v>
      </c>
      <c r="B152" s="16" t="s">
        <v>1736</v>
      </c>
      <c r="C152" s="16" t="s">
        <v>1434</v>
      </c>
      <c r="D152" s="16" t="s">
        <v>35</v>
      </c>
      <c r="E152" s="16" t="s">
        <v>113</v>
      </c>
      <c r="F152" s="16" t="s">
        <v>29</v>
      </c>
      <c r="G152" s="16" t="s">
        <v>441</v>
      </c>
      <c r="H152" s="17" t="s">
        <v>2214</v>
      </c>
      <c r="I152" s="16" t="s">
        <v>116</v>
      </c>
      <c r="J152" s="16">
        <v>2</v>
      </c>
      <c r="K152" s="278">
        <v>55</v>
      </c>
      <c r="L152" s="16"/>
      <c r="M152" s="16"/>
      <c r="N152" s="16"/>
      <c r="O152" s="16"/>
      <c r="P152" s="16"/>
      <c r="Q152" s="36" t="s">
        <v>1200</v>
      </c>
      <c r="R152" s="17" t="s">
        <v>2215</v>
      </c>
      <c r="S152" s="16"/>
      <c r="T152" s="277"/>
    </row>
    <row r="153" ht="138" hidden="1" customHeight="1" spans="1:20">
      <c r="A153" s="16">
        <v>148</v>
      </c>
      <c r="B153" s="16" t="s">
        <v>1737</v>
      </c>
      <c r="C153" s="16" t="s">
        <v>449</v>
      </c>
      <c r="D153" s="16" t="s">
        <v>35</v>
      </c>
      <c r="E153" s="16" t="s">
        <v>176</v>
      </c>
      <c r="F153" s="16" t="s">
        <v>29</v>
      </c>
      <c r="G153" s="16" t="s">
        <v>441</v>
      </c>
      <c r="H153" s="17" t="s">
        <v>2216</v>
      </c>
      <c r="I153" s="16" t="s">
        <v>31</v>
      </c>
      <c r="J153" s="16">
        <v>3.65</v>
      </c>
      <c r="K153" s="278">
        <v>481</v>
      </c>
      <c r="L153" s="16"/>
      <c r="M153" s="16"/>
      <c r="N153" s="16"/>
      <c r="O153" s="16"/>
      <c r="P153" s="16"/>
      <c r="Q153" s="36" t="s">
        <v>1200</v>
      </c>
      <c r="R153" s="17" t="s">
        <v>2217</v>
      </c>
      <c r="S153" s="16"/>
      <c r="T153" s="277"/>
    </row>
    <row r="154" ht="178" hidden="1" customHeight="1" spans="1:20">
      <c r="A154" s="16">
        <v>149</v>
      </c>
      <c r="B154" s="16" t="s">
        <v>1738</v>
      </c>
      <c r="C154" s="16" t="s">
        <v>1847</v>
      </c>
      <c r="D154" s="16" t="s">
        <v>35</v>
      </c>
      <c r="E154" s="16" t="s">
        <v>36</v>
      </c>
      <c r="F154" s="16" t="s">
        <v>29</v>
      </c>
      <c r="G154" s="16" t="s">
        <v>441</v>
      </c>
      <c r="H154" s="17" t="s">
        <v>2218</v>
      </c>
      <c r="I154" s="16" t="s">
        <v>31</v>
      </c>
      <c r="J154" s="16">
        <v>3.55</v>
      </c>
      <c r="K154" s="278">
        <v>140.4</v>
      </c>
      <c r="L154" s="16"/>
      <c r="M154" s="16"/>
      <c r="N154" s="16"/>
      <c r="O154" s="16"/>
      <c r="P154" s="16"/>
      <c r="Q154" s="36" t="s">
        <v>1200</v>
      </c>
      <c r="R154" s="17" t="s">
        <v>454</v>
      </c>
      <c r="S154" s="16"/>
      <c r="T154" s="277"/>
    </row>
    <row r="155" ht="158" hidden="1" customHeight="1" spans="1:20">
      <c r="A155" s="16">
        <v>150</v>
      </c>
      <c r="B155" s="16" t="s">
        <v>1740</v>
      </c>
      <c r="C155" s="16" t="s">
        <v>1435</v>
      </c>
      <c r="D155" s="16" t="s">
        <v>35</v>
      </c>
      <c r="E155" s="16" t="s">
        <v>113</v>
      </c>
      <c r="F155" s="16" t="s">
        <v>29</v>
      </c>
      <c r="G155" s="16" t="s">
        <v>486</v>
      </c>
      <c r="H155" s="17" t="s">
        <v>2219</v>
      </c>
      <c r="I155" s="16" t="s">
        <v>116</v>
      </c>
      <c r="J155" s="16">
        <v>2</v>
      </c>
      <c r="K155" s="278">
        <v>55</v>
      </c>
      <c r="L155" s="16"/>
      <c r="M155" s="16"/>
      <c r="N155" s="16"/>
      <c r="O155" s="16"/>
      <c r="P155" s="16"/>
      <c r="Q155" s="36" t="s">
        <v>1200</v>
      </c>
      <c r="R155" s="17" t="s">
        <v>488</v>
      </c>
      <c r="S155" s="16"/>
      <c r="T155" s="277"/>
    </row>
    <row r="156" ht="157" hidden="1" customHeight="1" spans="1:20">
      <c r="A156" s="16">
        <v>151</v>
      </c>
      <c r="B156" s="16" t="s">
        <v>1742</v>
      </c>
      <c r="C156" s="16" t="s">
        <v>1436</v>
      </c>
      <c r="D156" s="16" t="s">
        <v>35</v>
      </c>
      <c r="E156" s="16" t="s">
        <v>113</v>
      </c>
      <c r="F156" s="16" t="s">
        <v>29</v>
      </c>
      <c r="G156" s="16" t="s">
        <v>1292</v>
      </c>
      <c r="H156" s="17" t="s">
        <v>2220</v>
      </c>
      <c r="I156" s="16" t="s">
        <v>116</v>
      </c>
      <c r="J156" s="16">
        <v>1</v>
      </c>
      <c r="K156" s="278">
        <v>30</v>
      </c>
      <c r="L156" s="16"/>
      <c r="M156" s="16"/>
      <c r="N156" s="16"/>
      <c r="O156" s="16"/>
      <c r="P156" s="16"/>
      <c r="Q156" s="36" t="s">
        <v>1200</v>
      </c>
      <c r="R156" s="17" t="s">
        <v>2221</v>
      </c>
      <c r="S156" s="16"/>
      <c r="T156" s="277"/>
    </row>
    <row r="157" ht="135" hidden="1" customHeight="1" spans="1:20">
      <c r="A157" s="16">
        <v>152</v>
      </c>
      <c r="B157" s="16" t="s">
        <v>1743</v>
      </c>
      <c r="C157" s="16" t="s">
        <v>495</v>
      </c>
      <c r="D157" s="16" t="s">
        <v>35</v>
      </c>
      <c r="E157" s="16" t="s">
        <v>496</v>
      </c>
      <c r="F157" s="16" t="s">
        <v>29</v>
      </c>
      <c r="G157" s="16" t="s">
        <v>497</v>
      </c>
      <c r="H157" s="17" t="s">
        <v>2222</v>
      </c>
      <c r="I157" s="16" t="s">
        <v>499</v>
      </c>
      <c r="J157" s="16">
        <v>13</v>
      </c>
      <c r="K157" s="278">
        <v>300</v>
      </c>
      <c r="L157" s="16"/>
      <c r="M157" s="16"/>
      <c r="N157" s="16"/>
      <c r="O157" s="16"/>
      <c r="P157" s="16"/>
      <c r="Q157" s="36" t="s">
        <v>1217</v>
      </c>
      <c r="R157" s="17" t="s">
        <v>2223</v>
      </c>
      <c r="S157" s="16"/>
      <c r="T157" s="277"/>
    </row>
    <row r="158" ht="222" hidden="1" customHeight="1" spans="1:20">
      <c r="A158" s="16">
        <v>153</v>
      </c>
      <c r="B158" s="16" t="s">
        <v>1745</v>
      </c>
      <c r="C158" s="16" t="s">
        <v>1008</v>
      </c>
      <c r="D158" s="16" t="s">
        <v>19</v>
      </c>
      <c r="E158" s="16" t="s">
        <v>255</v>
      </c>
      <c r="F158" s="16" t="s">
        <v>29</v>
      </c>
      <c r="G158" s="16" t="s">
        <v>349</v>
      </c>
      <c r="H158" s="17" t="s">
        <v>2224</v>
      </c>
      <c r="I158" s="16" t="s">
        <v>31</v>
      </c>
      <c r="J158" s="16">
        <v>6</v>
      </c>
      <c r="K158" s="278">
        <v>428</v>
      </c>
      <c r="L158" s="16"/>
      <c r="M158" s="16"/>
      <c r="N158" s="16"/>
      <c r="O158" s="16"/>
      <c r="P158" s="16"/>
      <c r="Q158" s="16" t="s">
        <v>1197</v>
      </c>
      <c r="R158" s="17" t="s">
        <v>1852</v>
      </c>
      <c r="S158" s="16"/>
      <c r="T158" s="277"/>
    </row>
    <row r="159" ht="147" hidden="1" customHeight="1" spans="1:20">
      <c r="A159" s="16">
        <v>154</v>
      </c>
      <c r="B159" s="16" t="s">
        <v>1747</v>
      </c>
      <c r="C159" s="16" t="s">
        <v>992</v>
      </c>
      <c r="D159" s="16" t="s">
        <v>19</v>
      </c>
      <c r="E159" s="16" t="s">
        <v>282</v>
      </c>
      <c r="F159" s="16" t="s">
        <v>21</v>
      </c>
      <c r="G159" s="16" t="s">
        <v>272</v>
      </c>
      <c r="H159" s="17" t="s">
        <v>2225</v>
      </c>
      <c r="I159" s="16" t="s">
        <v>251</v>
      </c>
      <c r="J159" s="16">
        <v>2</v>
      </c>
      <c r="K159" s="278">
        <v>20</v>
      </c>
      <c r="L159" s="16"/>
      <c r="M159" s="16"/>
      <c r="N159" s="16"/>
      <c r="O159" s="16"/>
      <c r="P159" s="16"/>
      <c r="Q159" s="16" t="s">
        <v>1595</v>
      </c>
      <c r="R159" s="17" t="s">
        <v>2226</v>
      </c>
      <c r="S159" s="16"/>
      <c r="T159" s="277"/>
    </row>
    <row r="160" ht="200" hidden="1" customHeight="1" spans="1:20">
      <c r="A160" s="16">
        <v>155</v>
      </c>
      <c r="B160" s="16" t="s">
        <v>1748</v>
      </c>
      <c r="C160" s="16" t="s">
        <v>999</v>
      </c>
      <c r="D160" s="16" t="s">
        <v>19</v>
      </c>
      <c r="E160" s="16" t="s">
        <v>710</v>
      </c>
      <c r="F160" s="16" t="s">
        <v>21</v>
      </c>
      <c r="G160" s="16" t="s">
        <v>307</v>
      </c>
      <c r="H160" s="17" t="s">
        <v>2227</v>
      </c>
      <c r="I160" s="16" t="s">
        <v>24</v>
      </c>
      <c r="J160" s="16">
        <v>5</v>
      </c>
      <c r="K160" s="278">
        <v>2000</v>
      </c>
      <c r="L160" s="16"/>
      <c r="M160" s="16"/>
      <c r="N160" s="16"/>
      <c r="O160" s="16"/>
      <c r="P160" s="16"/>
      <c r="Q160" s="16" t="s">
        <v>1200</v>
      </c>
      <c r="R160" s="17" t="s">
        <v>1001</v>
      </c>
      <c r="S160" s="16"/>
      <c r="T160" s="277"/>
    </row>
    <row r="161" ht="193" hidden="1" customHeight="1" spans="1:20">
      <c r="A161" s="16">
        <v>156</v>
      </c>
      <c r="B161" s="16" t="s">
        <v>1749</v>
      </c>
      <c r="C161" s="16" t="s">
        <v>1035</v>
      </c>
      <c r="D161" s="16" t="s">
        <v>35</v>
      </c>
      <c r="E161" s="16" t="s">
        <v>1799</v>
      </c>
      <c r="F161" s="16" t="s">
        <v>29</v>
      </c>
      <c r="G161" s="16" t="s">
        <v>397</v>
      </c>
      <c r="H161" s="17" t="s">
        <v>2228</v>
      </c>
      <c r="I161" s="16" t="s">
        <v>65</v>
      </c>
      <c r="J161" s="16">
        <v>1400</v>
      </c>
      <c r="K161" s="278">
        <v>20</v>
      </c>
      <c r="L161" s="16"/>
      <c r="M161" s="16"/>
      <c r="N161" s="16"/>
      <c r="O161" s="16"/>
      <c r="P161" s="16"/>
      <c r="Q161" s="16" t="s">
        <v>1300</v>
      </c>
      <c r="R161" s="17" t="s">
        <v>1037</v>
      </c>
      <c r="S161" s="16"/>
      <c r="T161" s="277"/>
    </row>
    <row r="162" ht="168" hidden="1" customHeight="1" spans="1:20">
      <c r="A162" s="16">
        <v>157</v>
      </c>
      <c r="B162" s="16" t="s">
        <v>1752</v>
      </c>
      <c r="C162" s="16" t="s">
        <v>1039</v>
      </c>
      <c r="D162" s="16" t="s">
        <v>35</v>
      </c>
      <c r="E162" s="16" t="s">
        <v>1799</v>
      </c>
      <c r="F162" s="16" t="s">
        <v>29</v>
      </c>
      <c r="G162" s="16" t="s">
        <v>402</v>
      </c>
      <c r="H162" s="17" t="s">
        <v>2229</v>
      </c>
      <c r="I162" s="16" t="s">
        <v>65</v>
      </c>
      <c r="J162" s="16">
        <v>300</v>
      </c>
      <c r="K162" s="278">
        <v>20</v>
      </c>
      <c r="L162" s="16"/>
      <c r="M162" s="16"/>
      <c r="N162" s="16"/>
      <c r="O162" s="16"/>
      <c r="P162" s="16"/>
      <c r="Q162" s="16" t="s">
        <v>1300</v>
      </c>
      <c r="R162" s="17" t="s">
        <v>1041</v>
      </c>
      <c r="S162" s="16"/>
      <c r="T162" s="277"/>
    </row>
    <row r="163" ht="166" hidden="1" customHeight="1" spans="1:20">
      <c r="A163" s="16">
        <v>158</v>
      </c>
      <c r="B163" s="16" t="s">
        <v>1753</v>
      </c>
      <c r="C163" s="16" t="s">
        <v>1045</v>
      </c>
      <c r="D163" s="16" t="s">
        <v>35</v>
      </c>
      <c r="E163" s="16" t="s">
        <v>1799</v>
      </c>
      <c r="F163" s="16" t="s">
        <v>29</v>
      </c>
      <c r="G163" s="16" t="s">
        <v>411</v>
      </c>
      <c r="H163" s="17" t="s">
        <v>2230</v>
      </c>
      <c r="I163" s="16" t="s">
        <v>799</v>
      </c>
      <c r="J163" s="16">
        <v>2</v>
      </c>
      <c r="K163" s="278">
        <v>20</v>
      </c>
      <c r="L163" s="16"/>
      <c r="M163" s="16"/>
      <c r="N163" s="16"/>
      <c r="O163" s="16"/>
      <c r="P163" s="16"/>
      <c r="Q163" s="16" t="s">
        <v>1300</v>
      </c>
      <c r="R163" s="17" t="s">
        <v>1047</v>
      </c>
      <c r="S163" s="16"/>
      <c r="T163" s="277"/>
    </row>
    <row r="164" ht="192" hidden="1" customHeight="1" spans="1:20">
      <c r="A164" s="16">
        <v>159</v>
      </c>
      <c r="B164" s="16" t="s">
        <v>1754</v>
      </c>
      <c r="C164" s="16" t="s">
        <v>1054</v>
      </c>
      <c r="D164" s="16" t="s">
        <v>35</v>
      </c>
      <c r="E164" s="16" t="s">
        <v>1799</v>
      </c>
      <c r="F164" s="16" t="s">
        <v>29</v>
      </c>
      <c r="G164" s="16" t="s">
        <v>424</v>
      </c>
      <c r="H164" s="17" t="s">
        <v>2231</v>
      </c>
      <c r="I164" s="16" t="s">
        <v>24</v>
      </c>
      <c r="J164" s="16">
        <v>1</v>
      </c>
      <c r="K164" s="278">
        <v>15</v>
      </c>
      <c r="L164" s="16"/>
      <c r="M164" s="16"/>
      <c r="N164" s="16"/>
      <c r="O164" s="16"/>
      <c r="P164" s="16"/>
      <c r="Q164" s="16" t="s">
        <v>1300</v>
      </c>
      <c r="R164" s="17" t="s">
        <v>1056</v>
      </c>
      <c r="S164" s="16"/>
      <c r="T164" s="277"/>
    </row>
    <row r="165" ht="147" hidden="1" customHeight="1" spans="1:20">
      <c r="A165" s="16">
        <v>160</v>
      </c>
      <c r="B165" s="16" t="s">
        <v>1757</v>
      </c>
      <c r="C165" s="16" t="s">
        <v>1060</v>
      </c>
      <c r="D165" s="16" t="s">
        <v>35</v>
      </c>
      <c r="E165" s="16" t="s">
        <v>1799</v>
      </c>
      <c r="F165" s="16" t="s">
        <v>29</v>
      </c>
      <c r="G165" s="16" t="s">
        <v>441</v>
      </c>
      <c r="H165" s="17" t="s">
        <v>2232</v>
      </c>
      <c r="I165" s="16" t="s">
        <v>799</v>
      </c>
      <c r="J165" s="16">
        <v>1</v>
      </c>
      <c r="K165" s="278">
        <v>15</v>
      </c>
      <c r="L165" s="16"/>
      <c r="M165" s="16"/>
      <c r="N165" s="16"/>
      <c r="O165" s="16"/>
      <c r="P165" s="16"/>
      <c r="Q165" s="16" t="s">
        <v>1300</v>
      </c>
      <c r="R165" s="17" t="s">
        <v>1062</v>
      </c>
      <c r="S165" s="16"/>
      <c r="T165" s="277"/>
    </row>
    <row r="166" ht="182" hidden="1" customHeight="1" spans="1:20">
      <c r="A166" s="16">
        <v>161</v>
      </c>
      <c r="B166" s="16" t="s">
        <v>1760</v>
      </c>
      <c r="C166" s="16" t="s">
        <v>2233</v>
      </c>
      <c r="D166" s="16" t="s">
        <v>35</v>
      </c>
      <c r="E166" s="16" t="s">
        <v>1799</v>
      </c>
      <c r="F166" s="16" t="s">
        <v>29</v>
      </c>
      <c r="G166" s="16" t="s">
        <v>486</v>
      </c>
      <c r="H166" s="17" t="s">
        <v>2234</v>
      </c>
      <c r="I166" s="16" t="s">
        <v>65</v>
      </c>
      <c r="J166" s="16">
        <v>2000</v>
      </c>
      <c r="K166" s="278">
        <v>20</v>
      </c>
      <c r="L166" s="16"/>
      <c r="M166" s="16"/>
      <c r="N166" s="16"/>
      <c r="O166" s="16"/>
      <c r="P166" s="16"/>
      <c r="Q166" s="16" t="s">
        <v>1237</v>
      </c>
      <c r="R166" s="17" t="s">
        <v>1322</v>
      </c>
      <c r="S166" s="16"/>
      <c r="T166" s="277"/>
    </row>
    <row r="167" ht="196" hidden="1" customHeight="1" spans="1:20">
      <c r="A167" s="16">
        <v>162</v>
      </c>
      <c r="B167" s="16" t="s">
        <v>1761</v>
      </c>
      <c r="C167" s="16" t="s">
        <v>1072</v>
      </c>
      <c r="D167" s="16" t="s">
        <v>35</v>
      </c>
      <c r="E167" s="16" t="s">
        <v>1799</v>
      </c>
      <c r="F167" s="16" t="s">
        <v>29</v>
      </c>
      <c r="G167" s="16" t="s">
        <v>1073</v>
      </c>
      <c r="H167" s="17" t="s">
        <v>1074</v>
      </c>
      <c r="I167" s="16" t="s">
        <v>1075</v>
      </c>
      <c r="J167" s="16">
        <v>13</v>
      </c>
      <c r="K167" s="278">
        <v>195</v>
      </c>
      <c r="L167" s="16"/>
      <c r="M167" s="16"/>
      <c r="N167" s="16"/>
      <c r="O167" s="16"/>
      <c r="P167" s="16"/>
      <c r="Q167" s="16" t="s">
        <v>1300</v>
      </c>
      <c r="R167" s="17" t="s">
        <v>1076</v>
      </c>
      <c r="S167" s="16"/>
      <c r="T167" s="277"/>
    </row>
    <row r="168" ht="143" hidden="1" customHeight="1" spans="1:20">
      <c r="A168" s="16">
        <v>163</v>
      </c>
      <c r="B168" s="16" t="s">
        <v>1762</v>
      </c>
      <c r="C168" s="16" t="s">
        <v>1085</v>
      </c>
      <c r="D168" s="16" t="s">
        <v>35</v>
      </c>
      <c r="E168" s="16" t="s">
        <v>1086</v>
      </c>
      <c r="F168" s="16" t="s">
        <v>29</v>
      </c>
      <c r="G168" s="16" t="s">
        <v>1087</v>
      </c>
      <c r="H168" s="17" t="s">
        <v>2235</v>
      </c>
      <c r="I168" s="16" t="s">
        <v>251</v>
      </c>
      <c r="J168" s="16">
        <v>3</v>
      </c>
      <c r="K168" s="278">
        <v>60</v>
      </c>
      <c r="L168" s="16"/>
      <c r="M168" s="16"/>
      <c r="N168" s="16"/>
      <c r="O168" s="16"/>
      <c r="P168" s="16"/>
      <c r="Q168" s="16" t="s">
        <v>1263</v>
      </c>
      <c r="R168" s="17" t="s">
        <v>2236</v>
      </c>
      <c r="S168" s="16"/>
      <c r="T168" s="277"/>
    </row>
    <row r="169" ht="136" hidden="1" customHeight="1" spans="1:20">
      <c r="A169" s="16">
        <v>164</v>
      </c>
      <c r="B169" s="16" t="s">
        <v>1766</v>
      </c>
      <c r="C169" s="16" t="s">
        <v>1116</v>
      </c>
      <c r="D169" s="16" t="s">
        <v>19</v>
      </c>
      <c r="E169" s="16" t="s">
        <v>1498</v>
      </c>
      <c r="F169" s="16" t="s">
        <v>29</v>
      </c>
      <c r="G169" s="16" t="s">
        <v>677</v>
      </c>
      <c r="H169" s="17" t="s">
        <v>1117</v>
      </c>
      <c r="I169" s="16" t="s">
        <v>251</v>
      </c>
      <c r="J169" s="16">
        <v>1</v>
      </c>
      <c r="K169" s="278">
        <v>30</v>
      </c>
      <c r="L169" s="16"/>
      <c r="M169" s="16"/>
      <c r="N169" s="16"/>
      <c r="O169" s="16"/>
      <c r="P169" s="16"/>
      <c r="Q169" s="16" t="s">
        <v>1210</v>
      </c>
      <c r="R169" s="17" t="s">
        <v>2237</v>
      </c>
      <c r="S169" s="16"/>
      <c r="T169" s="277"/>
    </row>
    <row r="170" ht="152" hidden="1" customHeight="1" spans="1:20">
      <c r="A170" s="16">
        <v>165</v>
      </c>
      <c r="B170" s="16" t="s">
        <v>1768</v>
      </c>
      <c r="C170" s="16" t="s">
        <v>1232</v>
      </c>
      <c r="D170" s="16" t="s">
        <v>35</v>
      </c>
      <c r="E170" s="16" t="s">
        <v>2006</v>
      </c>
      <c r="F170" s="16" t="s">
        <v>21</v>
      </c>
      <c r="G170" s="16" t="s">
        <v>769</v>
      </c>
      <c r="H170" s="17" t="s">
        <v>2238</v>
      </c>
      <c r="I170" s="16" t="s">
        <v>31</v>
      </c>
      <c r="J170" s="16">
        <v>3.5</v>
      </c>
      <c r="K170" s="278">
        <v>155</v>
      </c>
      <c r="L170" s="36"/>
      <c r="M170" s="36"/>
      <c r="N170" s="36"/>
      <c r="O170" s="36"/>
      <c r="P170" s="36"/>
      <c r="Q170" s="36" t="s">
        <v>1196</v>
      </c>
      <c r="R170" s="17" t="s">
        <v>1617</v>
      </c>
      <c r="S170" s="16"/>
      <c r="T170" s="277"/>
    </row>
    <row r="171" ht="138" hidden="1" customHeight="1" spans="1:20">
      <c r="A171" s="16">
        <v>166</v>
      </c>
      <c r="B171" s="16" t="s">
        <v>1770</v>
      </c>
      <c r="C171" s="16" t="s">
        <v>1441</v>
      </c>
      <c r="D171" s="16" t="s">
        <v>19</v>
      </c>
      <c r="E171" s="16" t="s">
        <v>1498</v>
      </c>
      <c r="F171" s="16" t="s">
        <v>29</v>
      </c>
      <c r="G171" s="16" t="s">
        <v>206</v>
      </c>
      <c r="H171" s="17" t="s">
        <v>2239</v>
      </c>
      <c r="I171" s="16" t="s">
        <v>133</v>
      </c>
      <c r="J171" s="16">
        <v>10000</v>
      </c>
      <c r="K171" s="278">
        <v>45</v>
      </c>
      <c r="L171" s="36"/>
      <c r="M171" s="36"/>
      <c r="N171" s="36"/>
      <c r="O171" s="36"/>
      <c r="P171" s="36"/>
      <c r="Q171" s="36" t="s">
        <v>1207</v>
      </c>
      <c r="R171" s="17" t="s">
        <v>1342</v>
      </c>
      <c r="S171" s="16"/>
      <c r="T171" s="277"/>
    </row>
    <row r="172" ht="151" hidden="1" customHeight="1" spans="1:20">
      <c r="A172" s="16">
        <v>167</v>
      </c>
      <c r="B172" s="16" t="s">
        <v>1776</v>
      </c>
      <c r="C172" s="16" t="s">
        <v>658</v>
      </c>
      <c r="D172" s="16" t="s">
        <v>19</v>
      </c>
      <c r="E172" s="16" t="s">
        <v>1498</v>
      </c>
      <c r="F172" s="16" t="s">
        <v>29</v>
      </c>
      <c r="G172" s="16" t="s">
        <v>206</v>
      </c>
      <c r="H172" s="17" t="s">
        <v>2240</v>
      </c>
      <c r="I172" s="16" t="s">
        <v>133</v>
      </c>
      <c r="J172" s="16">
        <v>20000</v>
      </c>
      <c r="K172" s="278">
        <v>140</v>
      </c>
      <c r="L172" s="36"/>
      <c r="M172" s="36"/>
      <c r="N172" s="36"/>
      <c r="O172" s="36"/>
      <c r="P172" s="36"/>
      <c r="Q172" s="36" t="s">
        <v>1207</v>
      </c>
      <c r="R172" s="17" t="s">
        <v>1343</v>
      </c>
      <c r="S172" s="16"/>
      <c r="T172" s="277"/>
    </row>
    <row r="173" ht="186" customHeight="1" spans="1:20">
      <c r="A173" s="16">
        <v>168</v>
      </c>
      <c r="B173" s="16" t="s">
        <v>1781</v>
      </c>
      <c r="C173" s="16" t="s">
        <v>662</v>
      </c>
      <c r="D173" s="16" t="s">
        <v>19</v>
      </c>
      <c r="E173" s="16" t="s">
        <v>1498</v>
      </c>
      <c r="F173" s="16" t="s">
        <v>29</v>
      </c>
      <c r="G173" s="16" t="s">
        <v>206</v>
      </c>
      <c r="H173" s="17" t="s">
        <v>2241</v>
      </c>
      <c r="I173" s="16" t="s">
        <v>133</v>
      </c>
      <c r="J173" s="16">
        <v>5000</v>
      </c>
      <c r="K173" s="278">
        <v>17.5</v>
      </c>
      <c r="L173" s="36"/>
      <c r="M173" s="36"/>
      <c r="N173" s="36"/>
      <c r="O173" s="36"/>
      <c r="P173" s="36"/>
      <c r="Q173" s="36" t="s">
        <v>1207</v>
      </c>
      <c r="R173" s="17" t="s">
        <v>1344</v>
      </c>
      <c r="S173" s="16"/>
      <c r="T173" s="277"/>
    </row>
    <row r="174" ht="152" hidden="1" customHeight="1" spans="1:20">
      <c r="A174" s="16">
        <v>169</v>
      </c>
      <c r="B174" s="16" t="s">
        <v>1785</v>
      </c>
      <c r="C174" s="16" t="s">
        <v>1226</v>
      </c>
      <c r="D174" s="16" t="s">
        <v>35</v>
      </c>
      <c r="E174" s="16" t="s">
        <v>2006</v>
      </c>
      <c r="F174" s="16" t="s">
        <v>534</v>
      </c>
      <c r="G174" s="16" t="s">
        <v>677</v>
      </c>
      <c r="H174" s="17" t="s">
        <v>2242</v>
      </c>
      <c r="I174" s="16" t="s">
        <v>31</v>
      </c>
      <c r="J174" s="16">
        <v>3.4</v>
      </c>
      <c r="K174" s="278">
        <v>150</v>
      </c>
      <c r="L174" s="36"/>
      <c r="M174" s="36"/>
      <c r="N174" s="36"/>
      <c r="O174" s="36"/>
      <c r="P174" s="36"/>
      <c r="Q174" s="36" t="s">
        <v>1196</v>
      </c>
      <c r="R174" s="17" t="s">
        <v>1623</v>
      </c>
      <c r="S174" s="16"/>
      <c r="T174" s="277"/>
    </row>
    <row r="175" ht="208" hidden="1" customHeight="1" spans="1:20">
      <c r="A175" s="16">
        <v>170</v>
      </c>
      <c r="B175" s="16" t="s">
        <v>1789</v>
      </c>
      <c r="C175" s="16" t="s">
        <v>1228</v>
      </c>
      <c r="D175" s="16" t="s">
        <v>35</v>
      </c>
      <c r="E175" s="16" t="s">
        <v>2006</v>
      </c>
      <c r="F175" s="16" t="s">
        <v>21</v>
      </c>
      <c r="G175" s="16" t="s">
        <v>705</v>
      </c>
      <c r="H175" s="17" t="s">
        <v>2243</v>
      </c>
      <c r="I175" s="16" t="s">
        <v>31</v>
      </c>
      <c r="J175" s="16">
        <v>5.2</v>
      </c>
      <c r="K175" s="278">
        <v>228</v>
      </c>
      <c r="L175" s="36"/>
      <c r="M175" s="36"/>
      <c r="N175" s="36"/>
      <c r="O175" s="36"/>
      <c r="P175" s="36"/>
      <c r="Q175" s="36" t="s">
        <v>1196</v>
      </c>
      <c r="R175" s="17" t="s">
        <v>1625</v>
      </c>
      <c r="S175" s="16"/>
      <c r="T175" s="277"/>
    </row>
    <row r="176" ht="191" hidden="1" customHeight="1" spans="1:20">
      <c r="A176" s="16">
        <v>171</v>
      </c>
      <c r="B176" s="16" t="s">
        <v>1793</v>
      </c>
      <c r="C176" s="16" t="s">
        <v>1230</v>
      </c>
      <c r="D176" s="16" t="s">
        <v>35</v>
      </c>
      <c r="E176" s="16" t="s">
        <v>2006</v>
      </c>
      <c r="F176" s="16" t="s">
        <v>21</v>
      </c>
      <c r="G176" s="16" t="s">
        <v>736</v>
      </c>
      <c r="H176" s="17" t="s">
        <v>2244</v>
      </c>
      <c r="I176" s="16" t="s">
        <v>31</v>
      </c>
      <c r="J176" s="16">
        <v>5</v>
      </c>
      <c r="K176" s="278">
        <v>220</v>
      </c>
      <c r="L176" s="36"/>
      <c r="M176" s="36"/>
      <c r="N176" s="36"/>
      <c r="O176" s="36"/>
      <c r="P176" s="36"/>
      <c r="Q176" s="36" t="s">
        <v>1196</v>
      </c>
      <c r="R176" s="17" t="s">
        <v>1628</v>
      </c>
      <c r="S176" s="16"/>
      <c r="T176" s="277"/>
    </row>
    <row r="177" ht="101.25" hidden="1" spans="1:20">
      <c r="A177" s="16">
        <v>172</v>
      </c>
      <c r="B177" s="16" t="s">
        <v>1797</v>
      </c>
      <c r="C177" s="16" t="s">
        <v>1119</v>
      </c>
      <c r="D177" s="16" t="s">
        <v>19</v>
      </c>
      <c r="E177" s="16" t="s">
        <v>1498</v>
      </c>
      <c r="F177" s="16" t="s">
        <v>29</v>
      </c>
      <c r="G177" s="16" t="s">
        <v>782</v>
      </c>
      <c r="H177" s="17" t="s">
        <v>1120</v>
      </c>
      <c r="I177" s="16" t="s">
        <v>251</v>
      </c>
      <c r="J177" s="16">
        <v>2</v>
      </c>
      <c r="K177" s="278">
        <v>23</v>
      </c>
      <c r="L177" s="16"/>
      <c r="M177" s="16"/>
      <c r="N177" s="16"/>
      <c r="O177" s="16"/>
      <c r="P177" s="16"/>
      <c r="Q177" s="16" t="s">
        <v>1210</v>
      </c>
      <c r="R177" s="17" t="s">
        <v>1121</v>
      </c>
      <c r="S177" s="16"/>
      <c r="T177" s="277"/>
    </row>
    <row r="178" ht="113" hidden="1" customHeight="1" spans="1:20">
      <c r="A178" s="16">
        <v>173</v>
      </c>
      <c r="B178" s="16" t="s">
        <v>1802</v>
      </c>
      <c r="C178" s="16" t="s">
        <v>666</v>
      </c>
      <c r="D178" s="16" t="s">
        <v>106</v>
      </c>
      <c r="E178" s="16" t="s">
        <v>107</v>
      </c>
      <c r="F178" s="16" t="s">
        <v>29</v>
      </c>
      <c r="G178" s="16" t="s">
        <v>206</v>
      </c>
      <c r="H178" s="17" t="s">
        <v>2245</v>
      </c>
      <c r="I178" s="16" t="s">
        <v>668</v>
      </c>
      <c r="J178" s="16">
        <v>25</v>
      </c>
      <c r="K178" s="278">
        <v>46.2</v>
      </c>
      <c r="L178" s="36"/>
      <c r="M178" s="36"/>
      <c r="N178" s="36"/>
      <c r="O178" s="36"/>
      <c r="P178" s="36"/>
      <c r="Q178" s="36" t="s">
        <v>1202</v>
      </c>
      <c r="R178" s="17" t="s">
        <v>669</v>
      </c>
      <c r="S178" s="16"/>
      <c r="T178" s="277"/>
    </row>
    <row r="179" ht="143" hidden="1" customHeight="1" spans="1:20">
      <c r="A179" s="16">
        <v>174</v>
      </c>
      <c r="B179" s="16" t="s">
        <v>1806</v>
      </c>
      <c r="C179" s="16" t="s">
        <v>709</v>
      </c>
      <c r="D179" s="16" t="s">
        <v>35</v>
      </c>
      <c r="E179" s="16" t="s">
        <v>375</v>
      </c>
      <c r="F179" s="16" t="s">
        <v>29</v>
      </c>
      <c r="G179" s="16" t="s">
        <v>705</v>
      </c>
      <c r="H179" s="17" t="s">
        <v>2246</v>
      </c>
      <c r="I179" s="16" t="s">
        <v>712</v>
      </c>
      <c r="J179" s="16">
        <v>80</v>
      </c>
      <c r="K179" s="278">
        <v>6.5</v>
      </c>
      <c r="L179" s="36"/>
      <c r="M179" s="36"/>
      <c r="N179" s="36"/>
      <c r="O179" s="36"/>
      <c r="P179" s="36"/>
      <c r="Q179" s="36" t="s">
        <v>1200</v>
      </c>
      <c r="R179" s="17" t="s">
        <v>2247</v>
      </c>
      <c r="S179" s="16"/>
      <c r="T179" s="277"/>
    </row>
    <row r="180" ht="162" hidden="1" spans="1:20">
      <c r="A180" s="16">
        <v>175</v>
      </c>
      <c r="B180" s="16" t="s">
        <v>1810</v>
      </c>
      <c r="C180" s="16" t="s">
        <v>671</v>
      </c>
      <c r="D180" s="16" t="s">
        <v>35</v>
      </c>
      <c r="E180" s="16" t="s">
        <v>36</v>
      </c>
      <c r="F180" s="16" t="s">
        <v>21</v>
      </c>
      <c r="G180" s="16" t="s">
        <v>672</v>
      </c>
      <c r="H180" s="17" t="s">
        <v>2248</v>
      </c>
      <c r="I180" s="16" t="s">
        <v>31</v>
      </c>
      <c r="J180" s="16">
        <v>5</v>
      </c>
      <c r="K180" s="278">
        <v>100</v>
      </c>
      <c r="L180" s="36"/>
      <c r="M180" s="36"/>
      <c r="N180" s="36"/>
      <c r="O180" s="36"/>
      <c r="P180" s="36"/>
      <c r="Q180" s="36" t="s">
        <v>1200</v>
      </c>
      <c r="R180" s="17" t="s">
        <v>1863</v>
      </c>
      <c r="S180" s="16"/>
      <c r="T180" s="277"/>
    </row>
    <row r="181" ht="81" hidden="1" spans="1:20">
      <c r="A181" s="16">
        <v>176</v>
      </c>
      <c r="B181" s="16" t="s">
        <v>1814</v>
      </c>
      <c r="C181" s="16" t="s">
        <v>681</v>
      </c>
      <c r="D181" s="16" t="s">
        <v>35</v>
      </c>
      <c r="E181" s="16" t="s">
        <v>375</v>
      </c>
      <c r="F181" s="16" t="s">
        <v>29</v>
      </c>
      <c r="G181" s="16" t="s">
        <v>677</v>
      </c>
      <c r="H181" s="17" t="s">
        <v>2249</v>
      </c>
      <c r="I181" s="16" t="s">
        <v>116</v>
      </c>
      <c r="J181" s="16">
        <v>1</v>
      </c>
      <c r="K181" s="278">
        <v>30</v>
      </c>
      <c r="L181" s="36"/>
      <c r="M181" s="36"/>
      <c r="N181" s="36"/>
      <c r="O181" s="36"/>
      <c r="P181" s="36"/>
      <c r="Q181" s="36" t="s">
        <v>1200</v>
      </c>
      <c r="R181" s="17" t="s">
        <v>1348</v>
      </c>
      <c r="S181" s="16"/>
      <c r="T181" s="277"/>
    </row>
    <row r="182" ht="172" hidden="1" customHeight="1" spans="1:20">
      <c r="A182" s="16">
        <v>177</v>
      </c>
      <c r="B182" s="16" t="s">
        <v>1817</v>
      </c>
      <c r="C182" s="16" t="s">
        <v>1866</v>
      </c>
      <c r="D182" s="16" t="s">
        <v>35</v>
      </c>
      <c r="E182" s="16" t="s">
        <v>36</v>
      </c>
      <c r="F182" s="16" t="s">
        <v>21</v>
      </c>
      <c r="G182" s="16" t="s">
        <v>677</v>
      </c>
      <c r="H182" s="17" t="s">
        <v>2250</v>
      </c>
      <c r="I182" s="16" t="s">
        <v>31</v>
      </c>
      <c r="J182" s="16">
        <v>1.82</v>
      </c>
      <c r="K182" s="278">
        <v>128</v>
      </c>
      <c r="L182" s="36"/>
      <c r="M182" s="36"/>
      <c r="N182" s="36"/>
      <c r="O182" s="36"/>
      <c r="P182" s="36"/>
      <c r="Q182" s="36" t="s">
        <v>1197</v>
      </c>
      <c r="R182" s="17" t="s">
        <v>1868</v>
      </c>
      <c r="S182" s="16"/>
      <c r="T182" s="277"/>
    </row>
    <row r="183" ht="128" hidden="1" customHeight="1" spans="1:20">
      <c r="A183" s="16">
        <v>178</v>
      </c>
      <c r="B183" s="16" t="s">
        <v>1818</v>
      </c>
      <c r="C183" s="16" t="s">
        <v>689</v>
      </c>
      <c r="D183" s="16" t="s">
        <v>35</v>
      </c>
      <c r="E183" s="16" t="s">
        <v>36</v>
      </c>
      <c r="F183" s="16" t="s">
        <v>21</v>
      </c>
      <c r="G183" s="16" t="s">
        <v>677</v>
      </c>
      <c r="H183" s="17" t="s">
        <v>2251</v>
      </c>
      <c r="I183" s="16" t="s">
        <v>31</v>
      </c>
      <c r="J183" s="16">
        <v>1.5</v>
      </c>
      <c r="K183" s="278">
        <v>85.5</v>
      </c>
      <c r="L183" s="36"/>
      <c r="M183" s="36"/>
      <c r="N183" s="36"/>
      <c r="O183" s="36"/>
      <c r="P183" s="36"/>
      <c r="Q183" s="36" t="s">
        <v>1200</v>
      </c>
      <c r="R183" s="17" t="s">
        <v>1870</v>
      </c>
      <c r="S183" s="16"/>
      <c r="T183" s="277"/>
    </row>
    <row r="184" ht="170" hidden="1" customHeight="1" spans="1:20">
      <c r="A184" s="16">
        <v>179</v>
      </c>
      <c r="B184" s="16" t="s">
        <v>1819</v>
      </c>
      <c r="C184" s="16" t="s">
        <v>1872</v>
      </c>
      <c r="D184" s="16" t="s">
        <v>35</v>
      </c>
      <c r="E184" s="16" t="s">
        <v>36</v>
      </c>
      <c r="F184" s="16" t="s">
        <v>21</v>
      </c>
      <c r="G184" s="16" t="s">
        <v>695</v>
      </c>
      <c r="H184" s="17" t="s">
        <v>2252</v>
      </c>
      <c r="I184" s="16" t="s">
        <v>31</v>
      </c>
      <c r="J184" s="16">
        <v>1.325</v>
      </c>
      <c r="K184" s="278">
        <v>92.75</v>
      </c>
      <c r="L184" s="36"/>
      <c r="M184" s="36"/>
      <c r="N184" s="36"/>
      <c r="O184" s="36"/>
      <c r="P184" s="36"/>
      <c r="Q184" s="36" t="s">
        <v>1197</v>
      </c>
      <c r="R184" s="17" t="s">
        <v>1874</v>
      </c>
      <c r="S184" s="16"/>
      <c r="T184" s="277"/>
    </row>
    <row r="185" ht="153" hidden="1" customHeight="1" spans="1:20">
      <c r="A185" s="16">
        <v>180</v>
      </c>
      <c r="B185" s="16" t="s">
        <v>1820</v>
      </c>
      <c r="C185" s="16" t="s">
        <v>699</v>
      </c>
      <c r="D185" s="16" t="s">
        <v>35</v>
      </c>
      <c r="E185" s="16" t="s">
        <v>120</v>
      </c>
      <c r="F185" s="16" t="s">
        <v>29</v>
      </c>
      <c r="G185" s="16" t="s">
        <v>695</v>
      </c>
      <c r="H185" s="17" t="s">
        <v>700</v>
      </c>
      <c r="I185" s="16" t="s">
        <v>701</v>
      </c>
      <c r="J185" s="16">
        <v>100</v>
      </c>
      <c r="K185" s="278">
        <v>13.4</v>
      </c>
      <c r="L185" s="36"/>
      <c r="M185" s="36"/>
      <c r="N185" s="36"/>
      <c r="O185" s="36"/>
      <c r="P185" s="36"/>
      <c r="Q185" s="36" t="s">
        <v>1200</v>
      </c>
      <c r="R185" s="17" t="s">
        <v>1876</v>
      </c>
      <c r="S185" s="16"/>
      <c r="T185" s="277"/>
    </row>
    <row r="186" ht="182" hidden="1" customHeight="1" spans="1:20">
      <c r="A186" s="16">
        <v>181</v>
      </c>
      <c r="B186" s="16" t="s">
        <v>1821</v>
      </c>
      <c r="C186" s="16" t="s">
        <v>1878</v>
      </c>
      <c r="D186" s="16" t="s">
        <v>35</v>
      </c>
      <c r="E186" s="16" t="s">
        <v>36</v>
      </c>
      <c r="F186" s="16" t="s">
        <v>21</v>
      </c>
      <c r="G186" s="16" t="s">
        <v>705</v>
      </c>
      <c r="H186" s="17" t="s">
        <v>2253</v>
      </c>
      <c r="I186" s="16" t="s">
        <v>31</v>
      </c>
      <c r="J186" s="16">
        <v>2.2</v>
      </c>
      <c r="K186" s="278">
        <v>154</v>
      </c>
      <c r="L186" s="36"/>
      <c r="M186" s="36"/>
      <c r="N186" s="36"/>
      <c r="O186" s="36"/>
      <c r="P186" s="36"/>
      <c r="Q186" s="36" t="s">
        <v>1197</v>
      </c>
      <c r="R186" s="17" t="s">
        <v>1880</v>
      </c>
      <c r="S186" s="16"/>
      <c r="T186" s="277"/>
    </row>
    <row r="187" ht="128" hidden="1" customHeight="1" spans="1:20">
      <c r="A187" s="16">
        <v>182</v>
      </c>
      <c r="B187" s="16" t="s">
        <v>1822</v>
      </c>
      <c r="C187" s="16" t="s">
        <v>715</v>
      </c>
      <c r="D187" s="16" t="s">
        <v>35</v>
      </c>
      <c r="E187" s="16" t="s">
        <v>120</v>
      </c>
      <c r="F187" s="16" t="s">
        <v>29</v>
      </c>
      <c r="G187" s="16" t="s">
        <v>705</v>
      </c>
      <c r="H187" s="17" t="s">
        <v>2254</v>
      </c>
      <c r="I187" s="16" t="s">
        <v>123</v>
      </c>
      <c r="J187" s="16">
        <v>70</v>
      </c>
      <c r="K187" s="278">
        <v>57.2</v>
      </c>
      <c r="L187" s="36"/>
      <c r="M187" s="36"/>
      <c r="N187" s="36"/>
      <c r="O187" s="36"/>
      <c r="P187" s="36"/>
      <c r="Q187" s="36" t="s">
        <v>1200</v>
      </c>
      <c r="R187" s="17" t="s">
        <v>2255</v>
      </c>
      <c r="S187" s="16"/>
      <c r="T187" s="277"/>
    </row>
    <row r="188" ht="109" hidden="1" customHeight="1" spans="1:20">
      <c r="A188" s="16">
        <v>183</v>
      </c>
      <c r="B188" s="16" t="s">
        <v>1823</v>
      </c>
      <c r="C188" s="16" t="s">
        <v>1443</v>
      </c>
      <c r="D188" s="16" t="s">
        <v>35</v>
      </c>
      <c r="E188" s="16" t="s">
        <v>113</v>
      </c>
      <c r="F188" s="16" t="s">
        <v>21</v>
      </c>
      <c r="G188" s="16" t="s">
        <v>724</v>
      </c>
      <c r="H188" s="17" t="s">
        <v>2256</v>
      </c>
      <c r="I188" s="16" t="s">
        <v>92</v>
      </c>
      <c r="J188" s="16">
        <v>300</v>
      </c>
      <c r="K188" s="278">
        <v>15</v>
      </c>
      <c r="L188" s="36"/>
      <c r="M188" s="36"/>
      <c r="N188" s="36"/>
      <c r="O188" s="36"/>
      <c r="P188" s="36"/>
      <c r="Q188" s="36" t="s">
        <v>1200</v>
      </c>
      <c r="R188" s="17" t="s">
        <v>1363</v>
      </c>
      <c r="S188" s="16"/>
      <c r="T188" s="277"/>
    </row>
    <row r="189" ht="115" hidden="1" customHeight="1" spans="1:20">
      <c r="A189" s="16">
        <v>184</v>
      </c>
      <c r="B189" s="16" t="s">
        <v>1824</v>
      </c>
      <c r="C189" s="16" t="s">
        <v>728</v>
      </c>
      <c r="D189" s="16" t="s">
        <v>35</v>
      </c>
      <c r="E189" s="16" t="s">
        <v>113</v>
      </c>
      <c r="F189" s="16" t="s">
        <v>29</v>
      </c>
      <c r="G189" s="16" t="s">
        <v>724</v>
      </c>
      <c r="H189" s="17" t="s">
        <v>2257</v>
      </c>
      <c r="I189" s="16" t="s">
        <v>116</v>
      </c>
      <c r="J189" s="16">
        <v>1</v>
      </c>
      <c r="K189" s="278">
        <v>30</v>
      </c>
      <c r="L189" s="36"/>
      <c r="M189" s="36"/>
      <c r="N189" s="36"/>
      <c r="O189" s="36"/>
      <c r="P189" s="36"/>
      <c r="Q189" s="36" t="s">
        <v>1200</v>
      </c>
      <c r="R189" s="17" t="s">
        <v>1363</v>
      </c>
      <c r="S189" s="16"/>
      <c r="T189" s="277"/>
    </row>
    <row r="190" ht="177" hidden="1" customHeight="1" spans="1:20">
      <c r="A190" s="16">
        <v>185</v>
      </c>
      <c r="B190" s="16" t="s">
        <v>1826</v>
      </c>
      <c r="C190" s="16" t="s">
        <v>1885</v>
      </c>
      <c r="D190" s="16" t="s">
        <v>35</v>
      </c>
      <c r="E190" s="16" t="s">
        <v>36</v>
      </c>
      <c r="F190" s="16" t="s">
        <v>21</v>
      </c>
      <c r="G190" s="16" t="s">
        <v>724</v>
      </c>
      <c r="H190" s="17" t="s">
        <v>2258</v>
      </c>
      <c r="I190" s="16" t="s">
        <v>31</v>
      </c>
      <c r="J190" s="16">
        <v>1.3</v>
      </c>
      <c r="K190" s="278">
        <v>91</v>
      </c>
      <c r="L190" s="36"/>
      <c r="M190" s="36"/>
      <c r="N190" s="36"/>
      <c r="O190" s="36"/>
      <c r="P190" s="36"/>
      <c r="Q190" s="36" t="s">
        <v>1197</v>
      </c>
      <c r="R190" s="17" t="s">
        <v>2259</v>
      </c>
      <c r="S190" s="16"/>
      <c r="T190" s="277"/>
    </row>
    <row r="191" ht="153" hidden="1" customHeight="1" spans="1:20">
      <c r="A191" s="16">
        <v>186</v>
      </c>
      <c r="B191" s="16" t="s">
        <v>1827</v>
      </c>
      <c r="C191" s="16" t="s">
        <v>1889</v>
      </c>
      <c r="D191" s="16" t="s">
        <v>35</v>
      </c>
      <c r="E191" s="16" t="s">
        <v>36</v>
      </c>
      <c r="F191" s="16" t="s">
        <v>21</v>
      </c>
      <c r="G191" s="16" t="s">
        <v>736</v>
      </c>
      <c r="H191" s="17" t="s">
        <v>2260</v>
      </c>
      <c r="I191" s="16" t="s">
        <v>31</v>
      </c>
      <c r="J191" s="16">
        <v>1.58</v>
      </c>
      <c r="K191" s="278">
        <v>110.6</v>
      </c>
      <c r="L191" s="36"/>
      <c r="M191" s="36"/>
      <c r="N191" s="36"/>
      <c r="O191" s="36"/>
      <c r="P191" s="36"/>
      <c r="Q191" s="36" t="s">
        <v>1197</v>
      </c>
      <c r="R191" s="17" t="s">
        <v>1891</v>
      </c>
      <c r="S191" s="16"/>
      <c r="T191" s="277"/>
    </row>
    <row r="192" ht="129" hidden="1" customHeight="1" spans="1:20">
      <c r="A192" s="16">
        <v>187</v>
      </c>
      <c r="B192" s="16" t="s">
        <v>1828</v>
      </c>
      <c r="C192" s="16" t="s">
        <v>744</v>
      </c>
      <c r="D192" s="16" t="s">
        <v>35</v>
      </c>
      <c r="E192" s="16" t="s">
        <v>120</v>
      </c>
      <c r="F192" s="16" t="s">
        <v>29</v>
      </c>
      <c r="G192" s="16" t="s">
        <v>736</v>
      </c>
      <c r="H192" s="17" t="s">
        <v>745</v>
      </c>
      <c r="I192" s="16" t="s">
        <v>123</v>
      </c>
      <c r="J192" s="16">
        <v>200</v>
      </c>
      <c r="K192" s="278">
        <v>52</v>
      </c>
      <c r="L192" s="36"/>
      <c r="M192" s="36"/>
      <c r="N192" s="36"/>
      <c r="O192" s="36"/>
      <c r="P192" s="36"/>
      <c r="Q192" s="36" t="s">
        <v>1200</v>
      </c>
      <c r="R192" s="17" t="s">
        <v>1372</v>
      </c>
      <c r="S192" s="16"/>
      <c r="T192" s="277"/>
    </row>
    <row r="193" ht="157" hidden="1" customHeight="1" spans="1:20">
      <c r="A193" s="16">
        <v>188</v>
      </c>
      <c r="B193" s="16" t="s">
        <v>1829</v>
      </c>
      <c r="C193" s="16" t="s">
        <v>1445</v>
      </c>
      <c r="D193" s="16" t="s">
        <v>35</v>
      </c>
      <c r="E193" s="16" t="s">
        <v>113</v>
      </c>
      <c r="F193" s="16" t="s">
        <v>29</v>
      </c>
      <c r="G193" s="16" t="s">
        <v>736</v>
      </c>
      <c r="H193" s="17" t="s">
        <v>2261</v>
      </c>
      <c r="I193" s="16" t="s">
        <v>116</v>
      </c>
      <c r="J193" s="16">
        <v>1</v>
      </c>
      <c r="K193" s="278">
        <v>30</v>
      </c>
      <c r="L193" s="36"/>
      <c r="M193" s="36"/>
      <c r="N193" s="36"/>
      <c r="O193" s="36"/>
      <c r="P193" s="36"/>
      <c r="Q193" s="36" t="s">
        <v>1200</v>
      </c>
      <c r="R193" s="17" t="s">
        <v>1373</v>
      </c>
      <c r="S193" s="16"/>
      <c r="T193" s="277"/>
    </row>
    <row r="194" ht="148" hidden="1" customHeight="1" spans="1:20">
      <c r="A194" s="16">
        <v>189</v>
      </c>
      <c r="B194" s="16" t="s">
        <v>1830</v>
      </c>
      <c r="C194" s="16" t="s">
        <v>1446</v>
      </c>
      <c r="D194" s="16" t="s">
        <v>35</v>
      </c>
      <c r="E194" s="16" t="s">
        <v>375</v>
      </c>
      <c r="F194" s="16" t="s">
        <v>29</v>
      </c>
      <c r="G194" s="16" t="s">
        <v>753</v>
      </c>
      <c r="H194" s="17" t="s">
        <v>2262</v>
      </c>
      <c r="I194" s="16" t="s">
        <v>755</v>
      </c>
      <c r="J194" s="16">
        <v>1</v>
      </c>
      <c r="K194" s="278">
        <v>134.96</v>
      </c>
      <c r="L194" s="36"/>
      <c r="M194" s="36"/>
      <c r="N194" s="36"/>
      <c r="O194" s="36"/>
      <c r="P194" s="36"/>
      <c r="Q194" s="36" t="s">
        <v>1200</v>
      </c>
      <c r="R194" s="17" t="s">
        <v>2263</v>
      </c>
      <c r="S194" s="16"/>
      <c r="T194" s="277"/>
    </row>
    <row r="195" ht="166" hidden="1" customHeight="1" spans="1:20">
      <c r="A195" s="16">
        <v>190</v>
      </c>
      <c r="B195" s="16" t="s">
        <v>1831</v>
      </c>
      <c r="C195" s="16" t="s">
        <v>1897</v>
      </c>
      <c r="D195" s="16" t="s">
        <v>35</v>
      </c>
      <c r="E195" s="16" t="s">
        <v>36</v>
      </c>
      <c r="F195" s="16" t="s">
        <v>21</v>
      </c>
      <c r="G195" s="16" t="s">
        <v>753</v>
      </c>
      <c r="H195" s="17" t="s">
        <v>2264</v>
      </c>
      <c r="I195" s="16" t="s">
        <v>31</v>
      </c>
      <c r="J195" s="16">
        <v>2.05</v>
      </c>
      <c r="K195" s="278">
        <v>143.5</v>
      </c>
      <c r="L195" s="36"/>
      <c r="M195" s="36"/>
      <c r="N195" s="36"/>
      <c r="O195" s="36"/>
      <c r="P195" s="36"/>
      <c r="Q195" s="36" t="s">
        <v>1197</v>
      </c>
      <c r="R195" s="17" t="s">
        <v>1898</v>
      </c>
      <c r="S195" s="16"/>
      <c r="T195" s="277"/>
    </row>
    <row r="196" ht="162" hidden="1" customHeight="1" spans="1:20">
      <c r="A196" s="16">
        <v>191</v>
      </c>
      <c r="B196" s="16" t="s">
        <v>1832</v>
      </c>
      <c r="C196" s="16" t="s">
        <v>763</v>
      </c>
      <c r="D196" s="16" t="s">
        <v>35</v>
      </c>
      <c r="E196" s="16" t="s">
        <v>36</v>
      </c>
      <c r="F196" s="16" t="s">
        <v>21</v>
      </c>
      <c r="G196" s="16" t="s">
        <v>764</v>
      </c>
      <c r="H196" s="17" t="s">
        <v>2265</v>
      </c>
      <c r="I196" s="16" t="s">
        <v>31</v>
      </c>
      <c r="J196" s="16">
        <v>9</v>
      </c>
      <c r="K196" s="278">
        <v>235</v>
      </c>
      <c r="L196" s="36"/>
      <c r="M196" s="36"/>
      <c r="N196" s="36"/>
      <c r="O196" s="36"/>
      <c r="P196" s="36"/>
      <c r="Q196" s="36" t="s">
        <v>1200</v>
      </c>
      <c r="R196" s="17" t="s">
        <v>1900</v>
      </c>
      <c r="S196" s="16"/>
      <c r="T196" s="277"/>
    </row>
    <row r="197" ht="181" hidden="1" customHeight="1" spans="1:20">
      <c r="A197" s="16">
        <v>192</v>
      </c>
      <c r="B197" s="16" t="s">
        <v>1833</v>
      </c>
      <c r="C197" s="16" t="s">
        <v>1902</v>
      </c>
      <c r="D197" s="16" t="s">
        <v>35</v>
      </c>
      <c r="E197" s="16" t="s">
        <v>36</v>
      </c>
      <c r="F197" s="16" t="s">
        <v>21</v>
      </c>
      <c r="G197" s="16" t="s">
        <v>769</v>
      </c>
      <c r="H197" s="17" t="s">
        <v>2266</v>
      </c>
      <c r="I197" s="16" t="s">
        <v>31</v>
      </c>
      <c r="J197" s="16">
        <v>1.5</v>
      </c>
      <c r="K197" s="278">
        <v>127.4</v>
      </c>
      <c r="L197" s="36"/>
      <c r="M197" s="36"/>
      <c r="N197" s="36"/>
      <c r="O197" s="36"/>
      <c r="P197" s="36"/>
      <c r="Q197" s="36" t="s">
        <v>1197</v>
      </c>
      <c r="R197" s="17" t="s">
        <v>1904</v>
      </c>
      <c r="S197" s="16"/>
      <c r="T197" s="277"/>
    </row>
    <row r="198" ht="137" hidden="1" customHeight="1" spans="1:20">
      <c r="A198" s="16">
        <v>193</v>
      </c>
      <c r="B198" s="16" t="s">
        <v>1834</v>
      </c>
      <c r="C198" s="16" t="s">
        <v>777</v>
      </c>
      <c r="D198" s="16" t="s">
        <v>35</v>
      </c>
      <c r="E198" s="16" t="s">
        <v>120</v>
      </c>
      <c r="F198" s="16" t="s">
        <v>29</v>
      </c>
      <c r="G198" s="16" t="s">
        <v>769</v>
      </c>
      <c r="H198" s="17" t="s">
        <v>778</v>
      </c>
      <c r="I198" s="16" t="s">
        <v>123</v>
      </c>
      <c r="J198" s="16">
        <v>200</v>
      </c>
      <c r="K198" s="278">
        <v>52</v>
      </c>
      <c r="L198" s="36"/>
      <c r="M198" s="36"/>
      <c r="N198" s="36"/>
      <c r="O198" s="36"/>
      <c r="P198" s="36"/>
      <c r="Q198" s="36" t="s">
        <v>1200</v>
      </c>
      <c r="R198" s="17" t="s">
        <v>2267</v>
      </c>
      <c r="S198" s="16"/>
      <c r="T198" s="277"/>
    </row>
    <row r="199" ht="149" hidden="1" customHeight="1" spans="1:20">
      <c r="A199" s="16">
        <v>194</v>
      </c>
      <c r="B199" s="16" t="s">
        <v>1835</v>
      </c>
      <c r="C199" s="16" t="s">
        <v>1907</v>
      </c>
      <c r="D199" s="16" t="s">
        <v>35</v>
      </c>
      <c r="E199" s="16" t="s">
        <v>36</v>
      </c>
      <c r="F199" s="16" t="s">
        <v>21</v>
      </c>
      <c r="G199" s="16" t="s">
        <v>782</v>
      </c>
      <c r="H199" s="17" t="s">
        <v>2268</v>
      </c>
      <c r="I199" s="16" t="s">
        <v>31</v>
      </c>
      <c r="J199" s="16">
        <v>2.2</v>
      </c>
      <c r="K199" s="278">
        <v>154</v>
      </c>
      <c r="L199" s="36"/>
      <c r="M199" s="36"/>
      <c r="N199" s="36"/>
      <c r="O199" s="36"/>
      <c r="P199" s="36"/>
      <c r="Q199" s="36" t="s">
        <v>1197</v>
      </c>
      <c r="R199" s="17" t="s">
        <v>1909</v>
      </c>
      <c r="S199" s="16"/>
      <c r="T199" s="277"/>
    </row>
    <row r="200" ht="130" hidden="1" customHeight="1" spans="1:20">
      <c r="A200" s="16">
        <v>195</v>
      </c>
      <c r="B200" s="16" t="s">
        <v>1836</v>
      </c>
      <c r="C200" s="16" t="s">
        <v>786</v>
      </c>
      <c r="D200" s="16" t="s">
        <v>35</v>
      </c>
      <c r="E200" s="16" t="s">
        <v>113</v>
      </c>
      <c r="F200" s="16" t="s">
        <v>21</v>
      </c>
      <c r="G200" s="16" t="s">
        <v>782</v>
      </c>
      <c r="H200" s="17" t="s">
        <v>787</v>
      </c>
      <c r="I200" s="16" t="s">
        <v>116</v>
      </c>
      <c r="J200" s="16">
        <v>1</v>
      </c>
      <c r="K200" s="278">
        <v>50</v>
      </c>
      <c r="L200" s="36"/>
      <c r="M200" s="36"/>
      <c r="N200" s="36"/>
      <c r="O200" s="36"/>
      <c r="P200" s="36"/>
      <c r="Q200" s="36" t="s">
        <v>1200</v>
      </c>
      <c r="R200" s="17" t="s">
        <v>1389</v>
      </c>
      <c r="S200" s="16"/>
      <c r="T200" s="277"/>
    </row>
    <row r="201" ht="110" hidden="1" customHeight="1" spans="1:20">
      <c r="A201" s="16">
        <v>196</v>
      </c>
      <c r="B201" s="16" t="s">
        <v>1837</v>
      </c>
      <c r="C201" s="16" t="s">
        <v>795</v>
      </c>
      <c r="D201" s="16" t="s">
        <v>35</v>
      </c>
      <c r="E201" s="16" t="s">
        <v>796</v>
      </c>
      <c r="F201" s="16" t="s">
        <v>29</v>
      </c>
      <c r="G201" s="16" t="s">
        <v>797</v>
      </c>
      <c r="H201" s="17" t="s">
        <v>1390</v>
      </c>
      <c r="I201" s="16" t="s">
        <v>799</v>
      </c>
      <c r="J201" s="16">
        <v>1</v>
      </c>
      <c r="K201" s="278">
        <v>90</v>
      </c>
      <c r="L201" s="36"/>
      <c r="M201" s="36"/>
      <c r="N201" s="36"/>
      <c r="O201" s="36"/>
      <c r="P201" s="36"/>
      <c r="Q201" s="36" t="s">
        <v>1234</v>
      </c>
      <c r="R201" s="17" t="s">
        <v>800</v>
      </c>
      <c r="S201" s="16"/>
      <c r="T201" s="277"/>
    </row>
    <row r="202" ht="116" hidden="1" customHeight="1" spans="1:20">
      <c r="A202" s="16">
        <v>197</v>
      </c>
      <c r="B202" s="16" t="s">
        <v>1838</v>
      </c>
      <c r="C202" s="16" t="s">
        <v>502</v>
      </c>
      <c r="D202" s="16" t="s">
        <v>35</v>
      </c>
      <c r="E202" s="16" t="s">
        <v>2006</v>
      </c>
      <c r="F202" s="16" t="s">
        <v>29</v>
      </c>
      <c r="G202" s="16" t="s">
        <v>503</v>
      </c>
      <c r="H202" s="17" t="s">
        <v>2269</v>
      </c>
      <c r="I202" s="16" t="s">
        <v>31</v>
      </c>
      <c r="J202" s="16">
        <v>5</v>
      </c>
      <c r="K202" s="35">
        <v>100</v>
      </c>
      <c r="L202" s="277"/>
      <c r="M202" s="277"/>
      <c r="N202" s="277"/>
      <c r="O202" s="36"/>
      <c r="P202" s="36"/>
      <c r="Q202" s="36" t="s">
        <v>1196</v>
      </c>
      <c r="R202" s="17" t="s">
        <v>1631</v>
      </c>
      <c r="S202" s="277"/>
      <c r="T202" s="277"/>
    </row>
    <row r="203" ht="191" hidden="1" customHeight="1" spans="1:20">
      <c r="A203" s="16">
        <v>198</v>
      </c>
      <c r="B203" s="16" t="s">
        <v>1839</v>
      </c>
      <c r="C203" s="16" t="s">
        <v>525</v>
      </c>
      <c r="D203" s="16" t="s">
        <v>35</v>
      </c>
      <c r="E203" s="16" t="s">
        <v>2006</v>
      </c>
      <c r="F203" s="16" t="s">
        <v>29</v>
      </c>
      <c r="G203" s="16" t="s">
        <v>521</v>
      </c>
      <c r="H203" s="17" t="s">
        <v>2270</v>
      </c>
      <c r="I203" s="16" t="s">
        <v>31</v>
      </c>
      <c r="J203" s="16">
        <v>4</v>
      </c>
      <c r="K203" s="35">
        <v>120</v>
      </c>
      <c r="L203" s="279"/>
      <c r="M203" s="279"/>
      <c r="N203" s="279"/>
      <c r="O203" s="36"/>
      <c r="P203" s="36"/>
      <c r="Q203" s="36" t="s">
        <v>1196</v>
      </c>
      <c r="R203" s="17" t="s">
        <v>2271</v>
      </c>
      <c r="S203" s="277"/>
      <c r="T203" s="277"/>
    </row>
    <row r="204" ht="137" hidden="1" customHeight="1" spans="1:20">
      <c r="A204" s="16">
        <v>199</v>
      </c>
      <c r="B204" s="16" t="s">
        <v>1840</v>
      </c>
      <c r="C204" s="16" t="s">
        <v>562</v>
      </c>
      <c r="D204" s="16" t="s">
        <v>35</v>
      </c>
      <c r="E204" s="16" t="s">
        <v>2006</v>
      </c>
      <c r="F204" s="16" t="s">
        <v>29</v>
      </c>
      <c r="G204" s="16" t="s">
        <v>546</v>
      </c>
      <c r="H204" s="17" t="s">
        <v>2272</v>
      </c>
      <c r="I204" s="16" t="s">
        <v>31</v>
      </c>
      <c r="J204" s="16">
        <v>4.2</v>
      </c>
      <c r="K204" s="35">
        <v>84</v>
      </c>
      <c r="L204" s="279"/>
      <c r="M204" s="279"/>
      <c r="N204" s="279"/>
      <c r="O204" s="36"/>
      <c r="P204" s="36"/>
      <c r="Q204" s="36" t="s">
        <v>1196</v>
      </c>
      <c r="R204" s="17" t="s">
        <v>2273</v>
      </c>
      <c r="S204" s="277"/>
      <c r="T204" s="277"/>
    </row>
    <row r="205" ht="128" hidden="1" customHeight="1" spans="1:20">
      <c r="A205" s="16">
        <v>200</v>
      </c>
      <c r="B205" s="16" t="s">
        <v>1841</v>
      </c>
      <c r="C205" s="16" t="s">
        <v>582</v>
      </c>
      <c r="D205" s="16" t="s">
        <v>35</v>
      </c>
      <c r="E205" s="16" t="s">
        <v>2006</v>
      </c>
      <c r="F205" s="16" t="s">
        <v>29</v>
      </c>
      <c r="G205" s="16" t="s">
        <v>578</v>
      </c>
      <c r="H205" s="17" t="s">
        <v>2274</v>
      </c>
      <c r="I205" s="16" t="s">
        <v>92</v>
      </c>
      <c r="J205" s="16">
        <v>15</v>
      </c>
      <c r="K205" s="35">
        <v>45</v>
      </c>
      <c r="L205" s="279"/>
      <c r="M205" s="279"/>
      <c r="N205" s="279"/>
      <c r="O205" s="36"/>
      <c r="P205" s="36"/>
      <c r="Q205" s="36" t="s">
        <v>1196</v>
      </c>
      <c r="R205" s="17" t="s">
        <v>2275</v>
      </c>
      <c r="S205" s="277"/>
      <c r="T205" s="277"/>
    </row>
    <row r="206" ht="170" hidden="1" customHeight="1" spans="1:20">
      <c r="A206" s="16">
        <v>201</v>
      </c>
      <c r="B206" s="16" t="s">
        <v>1842</v>
      </c>
      <c r="C206" s="16" t="s">
        <v>1096</v>
      </c>
      <c r="D206" s="16" t="s">
        <v>19</v>
      </c>
      <c r="E206" s="16" t="s">
        <v>20</v>
      </c>
      <c r="F206" s="16" t="s">
        <v>21</v>
      </c>
      <c r="G206" s="16" t="s">
        <v>1097</v>
      </c>
      <c r="H206" s="17" t="s">
        <v>2276</v>
      </c>
      <c r="I206" s="16" t="s">
        <v>24</v>
      </c>
      <c r="J206" s="16">
        <v>16</v>
      </c>
      <c r="K206" s="35">
        <v>16</v>
      </c>
      <c r="L206" s="279"/>
      <c r="M206" s="279"/>
      <c r="N206" s="279"/>
      <c r="O206" s="36"/>
      <c r="P206" s="36"/>
      <c r="Q206" s="36" t="s">
        <v>1194</v>
      </c>
      <c r="R206" s="17" t="s">
        <v>2277</v>
      </c>
      <c r="S206" s="277"/>
      <c r="T206" s="277"/>
    </row>
    <row r="207" ht="232" hidden="1" customHeight="1" spans="1:20">
      <c r="A207" s="16">
        <v>202</v>
      </c>
      <c r="B207" s="16" t="s">
        <v>1843</v>
      </c>
      <c r="C207" s="16" t="s">
        <v>604</v>
      </c>
      <c r="D207" s="16" t="s">
        <v>35</v>
      </c>
      <c r="E207" s="16" t="s">
        <v>2006</v>
      </c>
      <c r="F207" s="16" t="s">
        <v>29</v>
      </c>
      <c r="G207" s="16" t="s">
        <v>595</v>
      </c>
      <c r="H207" s="17" t="s">
        <v>2278</v>
      </c>
      <c r="I207" s="16" t="s">
        <v>31</v>
      </c>
      <c r="J207" s="16">
        <v>1.4</v>
      </c>
      <c r="K207" s="35">
        <v>42</v>
      </c>
      <c r="L207" s="277"/>
      <c r="M207" s="277"/>
      <c r="N207" s="277"/>
      <c r="O207" s="36"/>
      <c r="P207" s="36"/>
      <c r="Q207" s="36" t="s">
        <v>1196</v>
      </c>
      <c r="R207" s="17" t="s">
        <v>1648</v>
      </c>
      <c r="S207" s="277"/>
      <c r="T207" s="277"/>
    </row>
    <row r="208" ht="143" hidden="1" customHeight="1" spans="1:20">
      <c r="A208" s="16">
        <v>203</v>
      </c>
      <c r="B208" s="16" t="s">
        <v>1844</v>
      </c>
      <c r="C208" s="16" t="s">
        <v>1650</v>
      </c>
      <c r="D208" s="16" t="s">
        <v>35</v>
      </c>
      <c r="E208" s="16" t="s">
        <v>2006</v>
      </c>
      <c r="F208" s="16" t="s">
        <v>29</v>
      </c>
      <c r="G208" s="16" t="s">
        <v>609</v>
      </c>
      <c r="H208" s="17" t="s">
        <v>2279</v>
      </c>
      <c r="I208" s="16" t="s">
        <v>133</v>
      </c>
      <c r="J208" s="16">
        <v>2190</v>
      </c>
      <c r="K208" s="35">
        <v>85.7</v>
      </c>
      <c r="L208" s="277"/>
      <c r="M208" s="277"/>
      <c r="N208" s="277"/>
      <c r="O208" s="36"/>
      <c r="P208" s="36"/>
      <c r="Q208" s="36" t="s">
        <v>1196</v>
      </c>
      <c r="R208" s="17" t="s">
        <v>2280</v>
      </c>
      <c r="S208" s="277"/>
      <c r="T208" s="277"/>
    </row>
    <row r="209" ht="173" hidden="1" customHeight="1" spans="1:20">
      <c r="A209" s="16">
        <v>204</v>
      </c>
      <c r="B209" s="16" t="s">
        <v>1846</v>
      </c>
      <c r="C209" s="16" t="s">
        <v>1103</v>
      </c>
      <c r="D209" s="16" t="s">
        <v>19</v>
      </c>
      <c r="E209" s="16" t="s">
        <v>20</v>
      </c>
      <c r="F209" s="16" t="s">
        <v>29</v>
      </c>
      <c r="G209" s="16" t="s">
        <v>609</v>
      </c>
      <c r="H209" s="17" t="s">
        <v>1104</v>
      </c>
      <c r="I209" s="16" t="s">
        <v>251</v>
      </c>
      <c r="J209" s="16">
        <v>2</v>
      </c>
      <c r="K209" s="35">
        <v>2.2</v>
      </c>
      <c r="L209" s="279"/>
      <c r="M209" s="279"/>
      <c r="N209" s="279"/>
      <c r="O209" s="36"/>
      <c r="P209" s="36"/>
      <c r="Q209" s="36" t="s">
        <v>1194</v>
      </c>
      <c r="R209" s="17" t="s">
        <v>2281</v>
      </c>
      <c r="S209" s="277"/>
      <c r="T209" s="277"/>
    </row>
    <row r="210" ht="170" hidden="1" customHeight="1" spans="1:20">
      <c r="A210" s="16">
        <v>205</v>
      </c>
      <c r="B210" s="16" t="s">
        <v>1848</v>
      </c>
      <c r="C210" s="16" t="s">
        <v>616</v>
      </c>
      <c r="D210" s="16" t="s">
        <v>19</v>
      </c>
      <c r="E210" s="16" t="s">
        <v>1498</v>
      </c>
      <c r="F210" s="16" t="s">
        <v>29</v>
      </c>
      <c r="G210" s="16" t="s">
        <v>206</v>
      </c>
      <c r="H210" s="17" t="s">
        <v>2282</v>
      </c>
      <c r="I210" s="16" t="s">
        <v>133</v>
      </c>
      <c r="J210" s="16">
        <v>2688</v>
      </c>
      <c r="K210" s="35">
        <v>18.816</v>
      </c>
      <c r="L210" s="277"/>
      <c r="M210" s="277"/>
      <c r="N210" s="277"/>
      <c r="O210" s="36"/>
      <c r="P210" s="36"/>
      <c r="Q210" s="36" t="s">
        <v>1194</v>
      </c>
      <c r="R210" s="17" t="s">
        <v>2283</v>
      </c>
      <c r="S210" s="277"/>
      <c r="T210" s="277"/>
    </row>
    <row r="211" ht="285" customHeight="1" spans="1:20">
      <c r="A211" s="16">
        <v>206</v>
      </c>
      <c r="B211" s="16" t="s">
        <v>1849</v>
      </c>
      <c r="C211" s="16" t="s">
        <v>621</v>
      </c>
      <c r="D211" s="16" t="s">
        <v>19</v>
      </c>
      <c r="E211" s="16" t="s">
        <v>1498</v>
      </c>
      <c r="F211" s="16" t="s">
        <v>29</v>
      </c>
      <c r="G211" s="16" t="s">
        <v>206</v>
      </c>
      <c r="H211" s="17" t="s">
        <v>2284</v>
      </c>
      <c r="I211" s="16" t="s">
        <v>133</v>
      </c>
      <c r="J211" s="16">
        <v>3000</v>
      </c>
      <c r="K211" s="35">
        <v>10.5</v>
      </c>
      <c r="L211" s="279"/>
      <c r="M211" s="279"/>
      <c r="N211" s="279"/>
      <c r="O211" s="36"/>
      <c r="P211" s="36"/>
      <c r="Q211" s="36" t="s">
        <v>1194</v>
      </c>
      <c r="R211" s="17" t="s">
        <v>2285</v>
      </c>
      <c r="S211" s="277"/>
      <c r="T211" s="277"/>
    </row>
    <row r="212" ht="167" hidden="1" customHeight="1" spans="1:20">
      <c r="A212" s="16">
        <v>207</v>
      </c>
      <c r="B212" s="16" t="s">
        <v>1850</v>
      </c>
      <c r="C212" s="16" t="s">
        <v>635</v>
      </c>
      <c r="D212" s="16" t="s">
        <v>19</v>
      </c>
      <c r="E212" s="16" t="s">
        <v>20</v>
      </c>
      <c r="F212" s="16" t="s">
        <v>29</v>
      </c>
      <c r="G212" s="16" t="s">
        <v>609</v>
      </c>
      <c r="H212" s="17" t="s">
        <v>2286</v>
      </c>
      <c r="I212" s="16" t="s">
        <v>92</v>
      </c>
      <c r="J212" s="16">
        <v>520</v>
      </c>
      <c r="K212" s="35">
        <v>3.28</v>
      </c>
      <c r="L212" s="277"/>
      <c r="M212" s="277"/>
      <c r="N212" s="277"/>
      <c r="O212" s="49"/>
      <c r="P212" s="49"/>
      <c r="Q212" s="16" t="s">
        <v>1656</v>
      </c>
      <c r="R212" s="17" t="s">
        <v>2287</v>
      </c>
      <c r="S212" s="277"/>
      <c r="T212" s="277"/>
    </row>
    <row r="213" ht="190" hidden="1" customHeight="1" spans="1:20">
      <c r="A213" s="16">
        <v>208</v>
      </c>
      <c r="B213" s="16" t="s">
        <v>1851</v>
      </c>
      <c r="C213" s="16" t="s">
        <v>639</v>
      </c>
      <c r="D213" s="16" t="s">
        <v>19</v>
      </c>
      <c r="E213" s="16" t="s">
        <v>20</v>
      </c>
      <c r="F213" s="16" t="s">
        <v>29</v>
      </c>
      <c r="G213" s="16" t="s">
        <v>640</v>
      </c>
      <c r="H213" s="17" t="s">
        <v>2288</v>
      </c>
      <c r="I213" s="16" t="s">
        <v>133</v>
      </c>
      <c r="J213" s="16">
        <v>927.2</v>
      </c>
      <c r="K213" s="35">
        <v>38.0152</v>
      </c>
      <c r="L213" s="277"/>
      <c r="M213" s="277"/>
      <c r="N213" s="277"/>
      <c r="O213" s="16"/>
      <c r="P213" s="16"/>
      <c r="Q213" s="16" t="s">
        <v>1194</v>
      </c>
      <c r="R213" s="17" t="s">
        <v>2289</v>
      </c>
      <c r="S213" s="277"/>
      <c r="T213" s="277"/>
    </row>
    <row r="214" ht="140" hidden="1" customHeight="1" spans="1:20">
      <c r="A214" s="16">
        <v>209</v>
      </c>
      <c r="B214" s="16" t="s">
        <v>1853</v>
      </c>
      <c r="C214" s="16" t="s">
        <v>507</v>
      </c>
      <c r="D214" s="16" t="s">
        <v>35</v>
      </c>
      <c r="E214" s="16" t="s">
        <v>36</v>
      </c>
      <c r="F214" s="16" t="s">
        <v>29</v>
      </c>
      <c r="G214" s="16" t="s">
        <v>503</v>
      </c>
      <c r="H214" s="17" t="s">
        <v>2290</v>
      </c>
      <c r="I214" s="16" t="s">
        <v>31</v>
      </c>
      <c r="J214" s="16">
        <v>2.1</v>
      </c>
      <c r="K214" s="35">
        <v>94.5</v>
      </c>
      <c r="L214" s="279"/>
      <c r="M214" s="279"/>
      <c r="N214" s="279"/>
      <c r="O214" s="36"/>
      <c r="P214" s="36"/>
      <c r="Q214" s="36" t="s">
        <v>1194</v>
      </c>
      <c r="R214" s="17" t="s">
        <v>1915</v>
      </c>
      <c r="S214" s="277"/>
      <c r="T214" s="277"/>
    </row>
    <row r="215" ht="151" hidden="1" customHeight="1" spans="1:20">
      <c r="A215" s="16">
        <v>210</v>
      </c>
      <c r="B215" s="16" t="s">
        <v>1854</v>
      </c>
      <c r="C215" s="16" t="s">
        <v>511</v>
      </c>
      <c r="D215" s="16" t="s">
        <v>35</v>
      </c>
      <c r="E215" s="16" t="s">
        <v>120</v>
      </c>
      <c r="F215" s="16" t="s">
        <v>29</v>
      </c>
      <c r="G215" s="16" t="s">
        <v>503</v>
      </c>
      <c r="H215" s="17" t="s">
        <v>2291</v>
      </c>
      <c r="I215" s="16" t="s">
        <v>123</v>
      </c>
      <c r="J215" s="16">
        <v>70</v>
      </c>
      <c r="K215" s="35">
        <v>18.9</v>
      </c>
      <c r="L215" s="279"/>
      <c r="M215" s="279"/>
      <c r="N215" s="279"/>
      <c r="O215" s="36"/>
      <c r="P215" s="36"/>
      <c r="Q215" s="36" t="s">
        <v>1200</v>
      </c>
      <c r="R215" s="17" t="s">
        <v>1917</v>
      </c>
      <c r="S215" s="277"/>
      <c r="T215" s="277"/>
    </row>
    <row r="216" ht="211" hidden="1" customHeight="1" spans="1:20">
      <c r="A216" s="16">
        <v>211</v>
      </c>
      <c r="B216" s="16" t="s">
        <v>1855</v>
      </c>
      <c r="C216" s="16" t="s">
        <v>520</v>
      </c>
      <c r="D216" s="16" t="s">
        <v>35</v>
      </c>
      <c r="E216" s="16" t="s">
        <v>36</v>
      </c>
      <c r="F216" s="16" t="s">
        <v>29</v>
      </c>
      <c r="G216" s="16" t="s">
        <v>521</v>
      </c>
      <c r="H216" s="17" t="s">
        <v>2292</v>
      </c>
      <c r="I216" s="16" t="s">
        <v>31</v>
      </c>
      <c r="J216" s="16">
        <v>4</v>
      </c>
      <c r="K216" s="35">
        <v>200</v>
      </c>
      <c r="L216" s="279"/>
      <c r="M216" s="279"/>
      <c r="N216" s="279"/>
      <c r="O216" s="36"/>
      <c r="P216" s="36"/>
      <c r="Q216" s="36" t="s">
        <v>1197</v>
      </c>
      <c r="R216" s="17" t="s">
        <v>1919</v>
      </c>
      <c r="S216" s="277"/>
      <c r="T216" s="277"/>
    </row>
    <row r="217" ht="132" hidden="1" customHeight="1" spans="1:20">
      <c r="A217" s="16">
        <v>212</v>
      </c>
      <c r="B217" s="16" t="s">
        <v>1856</v>
      </c>
      <c r="C217" s="16" t="s">
        <v>630</v>
      </c>
      <c r="D217" s="16" t="s">
        <v>35</v>
      </c>
      <c r="E217" s="16" t="s">
        <v>176</v>
      </c>
      <c r="F217" s="16" t="s">
        <v>29</v>
      </c>
      <c r="G217" s="16" t="s">
        <v>521</v>
      </c>
      <c r="H217" s="17" t="s">
        <v>2293</v>
      </c>
      <c r="I217" s="16" t="s">
        <v>31</v>
      </c>
      <c r="J217" s="16">
        <v>2</v>
      </c>
      <c r="K217" s="35">
        <v>310</v>
      </c>
      <c r="L217" s="277"/>
      <c r="M217" s="277"/>
      <c r="N217" s="277"/>
      <c r="O217" s="36"/>
      <c r="P217" s="36"/>
      <c r="Q217" s="36" t="s">
        <v>1200</v>
      </c>
      <c r="R217" s="17" t="s">
        <v>2294</v>
      </c>
      <c r="S217" s="277"/>
      <c r="T217" s="277"/>
    </row>
    <row r="218" ht="150" hidden="1" customHeight="1" spans="1:20">
      <c r="A218" s="16">
        <v>213</v>
      </c>
      <c r="B218" s="16" t="s">
        <v>1857</v>
      </c>
      <c r="C218" s="16" t="s">
        <v>538</v>
      </c>
      <c r="D218" s="16" t="s">
        <v>35</v>
      </c>
      <c r="E218" s="16" t="s">
        <v>120</v>
      </c>
      <c r="F218" s="16" t="s">
        <v>534</v>
      </c>
      <c r="G218" s="16" t="s">
        <v>521</v>
      </c>
      <c r="H218" s="17" t="s">
        <v>2295</v>
      </c>
      <c r="I218" s="16" t="s">
        <v>123</v>
      </c>
      <c r="J218" s="16">
        <v>100</v>
      </c>
      <c r="K218" s="35">
        <v>27</v>
      </c>
      <c r="L218" s="277"/>
      <c r="M218" s="277"/>
      <c r="N218" s="277"/>
      <c r="O218" s="36"/>
      <c r="P218" s="36"/>
      <c r="Q218" s="36" t="s">
        <v>1200</v>
      </c>
      <c r="R218" s="17" t="s">
        <v>2296</v>
      </c>
      <c r="S218" s="277"/>
      <c r="T218" s="277"/>
    </row>
    <row r="219" ht="157" hidden="1" customHeight="1" spans="1:20">
      <c r="A219" s="16">
        <v>214</v>
      </c>
      <c r="B219" s="16" t="s">
        <v>1858</v>
      </c>
      <c r="C219" s="16" t="s">
        <v>541</v>
      </c>
      <c r="D219" s="16" t="s">
        <v>35</v>
      </c>
      <c r="E219" s="16" t="s">
        <v>113</v>
      </c>
      <c r="F219" s="16" t="s">
        <v>29</v>
      </c>
      <c r="G219" s="16" t="s">
        <v>521</v>
      </c>
      <c r="H219" s="17" t="s">
        <v>2297</v>
      </c>
      <c r="I219" s="16" t="s">
        <v>92</v>
      </c>
      <c r="J219" s="16">
        <v>125</v>
      </c>
      <c r="K219" s="35">
        <v>11.12</v>
      </c>
      <c r="L219" s="277"/>
      <c r="M219" s="277"/>
      <c r="N219" s="277"/>
      <c r="O219" s="36"/>
      <c r="P219" s="36"/>
      <c r="Q219" s="36" t="s">
        <v>1200</v>
      </c>
      <c r="R219" s="17" t="s">
        <v>2298</v>
      </c>
      <c r="S219" s="277"/>
      <c r="T219" s="277"/>
    </row>
    <row r="220" ht="205" hidden="1" customHeight="1" spans="1:20">
      <c r="A220" s="16">
        <v>215</v>
      </c>
      <c r="B220" s="16" t="s">
        <v>1859</v>
      </c>
      <c r="C220" s="16" t="s">
        <v>545</v>
      </c>
      <c r="D220" s="16" t="s">
        <v>35</v>
      </c>
      <c r="E220" s="16" t="s">
        <v>120</v>
      </c>
      <c r="F220" s="16" t="s">
        <v>29</v>
      </c>
      <c r="G220" s="16" t="s">
        <v>546</v>
      </c>
      <c r="H220" s="17" t="s">
        <v>2299</v>
      </c>
      <c r="I220" s="16" t="s">
        <v>123</v>
      </c>
      <c r="J220" s="16">
        <v>100</v>
      </c>
      <c r="K220" s="35">
        <v>29.43</v>
      </c>
      <c r="L220" s="277"/>
      <c r="M220" s="277"/>
      <c r="N220" s="277"/>
      <c r="O220" s="36"/>
      <c r="P220" s="36"/>
      <c r="Q220" s="36" t="s">
        <v>1200</v>
      </c>
      <c r="R220" s="17" t="s">
        <v>548</v>
      </c>
      <c r="S220" s="277"/>
      <c r="T220" s="277"/>
    </row>
    <row r="221" ht="146" hidden="1" customHeight="1" spans="1:20">
      <c r="A221" s="16">
        <v>216</v>
      </c>
      <c r="B221" s="16" t="s">
        <v>1860</v>
      </c>
      <c r="C221" s="16" t="s">
        <v>550</v>
      </c>
      <c r="D221" s="16" t="s">
        <v>35</v>
      </c>
      <c r="E221" s="16" t="s">
        <v>375</v>
      </c>
      <c r="F221" s="16" t="s">
        <v>29</v>
      </c>
      <c r="G221" s="16" t="s">
        <v>546</v>
      </c>
      <c r="H221" s="17" t="s">
        <v>2300</v>
      </c>
      <c r="I221" s="16" t="s">
        <v>116</v>
      </c>
      <c r="J221" s="16">
        <v>1</v>
      </c>
      <c r="K221" s="35">
        <v>30</v>
      </c>
      <c r="L221" s="277"/>
      <c r="M221" s="277"/>
      <c r="N221" s="277"/>
      <c r="O221" s="36"/>
      <c r="P221" s="36"/>
      <c r="Q221" s="36" t="s">
        <v>1200</v>
      </c>
      <c r="R221" s="17" t="s">
        <v>552</v>
      </c>
      <c r="S221" s="277"/>
      <c r="T221" s="277"/>
    </row>
    <row r="222" ht="137" hidden="1" customHeight="1" spans="1:20">
      <c r="A222" s="16">
        <v>217</v>
      </c>
      <c r="B222" s="16" t="s">
        <v>1861</v>
      </c>
      <c r="C222" s="16" t="s">
        <v>554</v>
      </c>
      <c r="D222" s="16" t="s">
        <v>35</v>
      </c>
      <c r="E222" s="16" t="s">
        <v>36</v>
      </c>
      <c r="F222" s="16" t="s">
        <v>29</v>
      </c>
      <c r="G222" s="16" t="s">
        <v>546</v>
      </c>
      <c r="H222" s="17" t="s">
        <v>2301</v>
      </c>
      <c r="I222" s="16" t="s">
        <v>198</v>
      </c>
      <c r="J222" s="16">
        <v>210</v>
      </c>
      <c r="K222" s="35">
        <v>12.6</v>
      </c>
      <c r="L222" s="279"/>
      <c r="M222" s="279"/>
      <c r="N222" s="279"/>
      <c r="O222" s="36"/>
      <c r="P222" s="36"/>
      <c r="Q222" s="36" t="s">
        <v>1197</v>
      </c>
      <c r="R222" s="17" t="s">
        <v>556</v>
      </c>
      <c r="S222" s="277"/>
      <c r="T222" s="277"/>
    </row>
    <row r="223" ht="140" hidden="1" customHeight="1" spans="1:20">
      <c r="A223" s="16">
        <v>218</v>
      </c>
      <c r="B223" s="16" t="s">
        <v>1862</v>
      </c>
      <c r="C223" s="16" t="s">
        <v>558</v>
      </c>
      <c r="D223" s="16" t="s">
        <v>35</v>
      </c>
      <c r="E223" s="16" t="s">
        <v>113</v>
      </c>
      <c r="F223" s="16" t="s">
        <v>29</v>
      </c>
      <c r="G223" s="16" t="s">
        <v>546</v>
      </c>
      <c r="H223" s="17" t="s">
        <v>559</v>
      </c>
      <c r="I223" s="16" t="s">
        <v>92</v>
      </c>
      <c r="J223" s="16">
        <v>120</v>
      </c>
      <c r="K223" s="35">
        <v>11.04</v>
      </c>
      <c r="L223" s="277"/>
      <c r="M223" s="277"/>
      <c r="N223" s="277"/>
      <c r="O223" s="36"/>
      <c r="P223" s="36"/>
      <c r="Q223" s="36" t="s">
        <v>1200</v>
      </c>
      <c r="R223" s="17" t="s">
        <v>2302</v>
      </c>
      <c r="S223" s="277"/>
      <c r="T223" s="277"/>
    </row>
    <row r="224" ht="108" hidden="1" customHeight="1" spans="1:20">
      <c r="A224" s="16">
        <v>219</v>
      </c>
      <c r="B224" s="16" t="s">
        <v>1864</v>
      </c>
      <c r="C224" s="16" t="s">
        <v>554</v>
      </c>
      <c r="D224" s="16" t="s">
        <v>35</v>
      </c>
      <c r="E224" s="16" t="s">
        <v>36</v>
      </c>
      <c r="F224" s="16" t="s">
        <v>21</v>
      </c>
      <c r="G224" s="16" t="s">
        <v>546</v>
      </c>
      <c r="H224" s="17" t="s">
        <v>570</v>
      </c>
      <c r="I224" s="16" t="s">
        <v>198</v>
      </c>
      <c r="J224" s="16">
        <v>200</v>
      </c>
      <c r="K224" s="35">
        <v>12</v>
      </c>
      <c r="L224" s="279"/>
      <c r="M224" s="279"/>
      <c r="N224" s="279"/>
      <c r="O224" s="36"/>
      <c r="P224" s="36"/>
      <c r="Q224" s="36" t="s">
        <v>1197</v>
      </c>
      <c r="R224" s="17" t="s">
        <v>571</v>
      </c>
      <c r="S224" s="277"/>
      <c r="T224" s="277"/>
    </row>
    <row r="225" ht="156" hidden="1" customHeight="1" spans="1:20">
      <c r="A225" s="16">
        <v>220</v>
      </c>
      <c r="B225" s="16" t="s">
        <v>1865</v>
      </c>
      <c r="C225" s="16" t="s">
        <v>573</v>
      </c>
      <c r="D225" s="16" t="s">
        <v>35</v>
      </c>
      <c r="E225" s="16" t="s">
        <v>36</v>
      </c>
      <c r="F225" s="16" t="s">
        <v>21</v>
      </c>
      <c r="G225" s="16" t="s">
        <v>546</v>
      </c>
      <c r="H225" s="17" t="s">
        <v>2303</v>
      </c>
      <c r="I225" s="16" t="s">
        <v>31</v>
      </c>
      <c r="J225" s="16">
        <v>2.2</v>
      </c>
      <c r="K225" s="35">
        <v>44</v>
      </c>
      <c r="L225" s="279"/>
      <c r="M225" s="279"/>
      <c r="N225" s="279"/>
      <c r="O225" s="36"/>
      <c r="P225" s="36"/>
      <c r="Q225" s="36" t="s">
        <v>1200</v>
      </c>
      <c r="R225" s="17" t="s">
        <v>2304</v>
      </c>
      <c r="S225" s="277"/>
      <c r="T225" s="277"/>
    </row>
    <row r="226" ht="118" hidden="1" customHeight="1" spans="1:20">
      <c r="A226" s="16">
        <v>221</v>
      </c>
      <c r="B226" s="16" t="s">
        <v>1869</v>
      </c>
      <c r="C226" s="16" t="s">
        <v>1937</v>
      </c>
      <c r="D226" s="16" t="s">
        <v>35</v>
      </c>
      <c r="E226" s="16" t="s">
        <v>375</v>
      </c>
      <c r="F226" s="16" t="s">
        <v>29</v>
      </c>
      <c r="G226" s="16" t="s">
        <v>578</v>
      </c>
      <c r="H226" s="17" t="s">
        <v>2305</v>
      </c>
      <c r="I226" s="16" t="s">
        <v>31</v>
      </c>
      <c r="J226" s="16">
        <v>3.2</v>
      </c>
      <c r="K226" s="35">
        <v>64</v>
      </c>
      <c r="L226" s="279"/>
      <c r="M226" s="279"/>
      <c r="N226" s="279"/>
      <c r="O226" s="36"/>
      <c r="P226" s="36"/>
      <c r="Q226" s="36" t="s">
        <v>1200</v>
      </c>
      <c r="R226" s="17" t="s">
        <v>1938</v>
      </c>
      <c r="S226" s="277"/>
      <c r="T226" s="277"/>
    </row>
    <row r="227" ht="117" hidden="1" customHeight="1" spans="1:20">
      <c r="A227" s="16">
        <v>222</v>
      </c>
      <c r="B227" s="16" t="s">
        <v>1871</v>
      </c>
      <c r="C227" s="16" t="s">
        <v>586</v>
      </c>
      <c r="D227" s="16" t="s">
        <v>35</v>
      </c>
      <c r="E227" s="16" t="s">
        <v>120</v>
      </c>
      <c r="F227" s="16" t="s">
        <v>29</v>
      </c>
      <c r="G227" s="16" t="s">
        <v>578</v>
      </c>
      <c r="H227" s="17" t="s">
        <v>587</v>
      </c>
      <c r="I227" s="16" t="s">
        <v>123</v>
      </c>
      <c r="J227" s="16">
        <v>128</v>
      </c>
      <c r="K227" s="35">
        <v>34.56</v>
      </c>
      <c r="L227" s="277"/>
      <c r="M227" s="277"/>
      <c r="N227" s="277"/>
      <c r="O227" s="36"/>
      <c r="P227" s="36"/>
      <c r="Q227" s="36" t="s">
        <v>1200</v>
      </c>
      <c r="R227" s="17" t="s">
        <v>1940</v>
      </c>
      <c r="S227" s="277"/>
      <c r="T227" s="277"/>
    </row>
    <row r="228" ht="166" hidden="1" customHeight="1" spans="1:20">
      <c r="A228" s="16">
        <v>223</v>
      </c>
      <c r="B228" s="16" t="s">
        <v>1875</v>
      </c>
      <c r="C228" s="16" t="s">
        <v>590</v>
      </c>
      <c r="D228" s="16" t="s">
        <v>35</v>
      </c>
      <c r="E228" s="16" t="s">
        <v>113</v>
      </c>
      <c r="F228" s="16" t="s">
        <v>29</v>
      </c>
      <c r="G228" s="16" t="s">
        <v>578</v>
      </c>
      <c r="H228" s="17" t="s">
        <v>591</v>
      </c>
      <c r="I228" s="16" t="s">
        <v>92</v>
      </c>
      <c r="J228" s="16">
        <v>196</v>
      </c>
      <c r="K228" s="35">
        <v>18.032</v>
      </c>
      <c r="L228" s="277"/>
      <c r="M228" s="277"/>
      <c r="N228" s="277"/>
      <c r="O228" s="36"/>
      <c r="P228" s="36"/>
      <c r="Q228" s="36" t="s">
        <v>1200</v>
      </c>
      <c r="R228" s="17" t="s">
        <v>2306</v>
      </c>
      <c r="S228" s="277"/>
      <c r="T228" s="277"/>
    </row>
    <row r="229" ht="178" hidden="1" customHeight="1" spans="1:20">
      <c r="A229" s="16">
        <v>224</v>
      </c>
      <c r="B229" s="16" t="s">
        <v>1877</v>
      </c>
      <c r="C229" s="16" t="s">
        <v>1093</v>
      </c>
      <c r="D229" s="16" t="s">
        <v>35</v>
      </c>
      <c r="E229" s="16" t="s">
        <v>1086</v>
      </c>
      <c r="F229" s="16" t="s">
        <v>29</v>
      </c>
      <c r="G229" s="16" t="s">
        <v>646</v>
      </c>
      <c r="H229" s="17" t="s">
        <v>2307</v>
      </c>
      <c r="I229" s="16" t="s">
        <v>31</v>
      </c>
      <c r="J229" s="16">
        <v>6.23</v>
      </c>
      <c r="K229" s="35">
        <v>160</v>
      </c>
      <c r="L229" s="279"/>
      <c r="M229" s="279"/>
      <c r="N229" s="279"/>
      <c r="O229" s="36"/>
      <c r="P229" s="36"/>
      <c r="Q229" s="36" t="s">
        <v>1263</v>
      </c>
      <c r="R229" s="17" t="s">
        <v>1944</v>
      </c>
      <c r="S229" s="277"/>
      <c r="T229" s="277"/>
    </row>
    <row r="230" ht="136" hidden="1" customHeight="1" spans="1:20">
      <c r="A230" s="16">
        <v>225</v>
      </c>
      <c r="B230" s="16" t="s">
        <v>1881</v>
      </c>
      <c r="C230" s="16" t="s">
        <v>594</v>
      </c>
      <c r="D230" s="16" t="s">
        <v>35</v>
      </c>
      <c r="E230" s="16" t="s">
        <v>120</v>
      </c>
      <c r="F230" s="16" t="s">
        <v>29</v>
      </c>
      <c r="G230" s="16" t="s">
        <v>595</v>
      </c>
      <c r="H230" s="17" t="s">
        <v>2308</v>
      </c>
      <c r="I230" s="16" t="s">
        <v>123</v>
      </c>
      <c r="J230" s="16">
        <v>30</v>
      </c>
      <c r="K230" s="35">
        <v>8.1</v>
      </c>
      <c r="L230" s="277"/>
      <c r="M230" s="277"/>
      <c r="N230" s="277"/>
      <c r="O230" s="36"/>
      <c r="P230" s="36"/>
      <c r="Q230" s="36" t="s">
        <v>1200</v>
      </c>
      <c r="R230" s="17" t="s">
        <v>1946</v>
      </c>
      <c r="S230" s="277"/>
      <c r="T230" s="277"/>
    </row>
    <row r="231" ht="155" hidden="1" customHeight="1" spans="1:20">
      <c r="A231" s="16">
        <v>226</v>
      </c>
      <c r="B231" s="16" t="s">
        <v>1882</v>
      </c>
      <c r="C231" s="16" t="s">
        <v>598</v>
      </c>
      <c r="D231" s="16" t="s">
        <v>35</v>
      </c>
      <c r="E231" s="16" t="s">
        <v>36</v>
      </c>
      <c r="F231" s="16" t="s">
        <v>29</v>
      </c>
      <c r="G231" s="16" t="s">
        <v>595</v>
      </c>
      <c r="H231" s="17" t="s">
        <v>2309</v>
      </c>
      <c r="I231" s="16" t="s">
        <v>31</v>
      </c>
      <c r="J231" s="16">
        <v>1.25</v>
      </c>
      <c r="K231" s="35">
        <v>56.25</v>
      </c>
      <c r="L231" s="277"/>
      <c r="M231" s="277"/>
      <c r="N231" s="277"/>
      <c r="O231" s="36"/>
      <c r="P231" s="36"/>
      <c r="Q231" s="36" t="s">
        <v>1197</v>
      </c>
      <c r="R231" s="17" t="s">
        <v>2310</v>
      </c>
      <c r="S231" s="277"/>
      <c r="T231" s="277"/>
    </row>
    <row r="232" ht="159" hidden="1" customHeight="1" spans="1:20">
      <c r="A232" s="16">
        <v>227</v>
      </c>
      <c r="B232" s="16" t="s">
        <v>1883</v>
      </c>
      <c r="C232" s="16" t="s">
        <v>598</v>
      </c>
      <c r="D232" s="16" t="s">
        <v>35</v>
      </c>
      <c r="E232" s="16" t="s">
        <v>36</v>
      </c>
      <c r="F232" s="16" t="s">
        <v>29</v>
      </c>
      <c r="G232" s="16" t="s">
        <v>595</v>
      </c>
      <c r="H232" s="17" t="s">
        <v>2311</v>
      </c>
      <c r="I232" s="16" t="s">
        <v>31</v>
      </c>
      <c r="J232" s="16">
        <v>3</v>
      </c>
      <c r="K232" s="35">
        <v>90</v>
      </c>
      <c r="L232" s="279"/>
      <c r="M232" s="279"/>
      <c r="N232" s="279"/>
      <c r="O232" s="36"/>
      <c r="P232" s="36"/>
      <c r="Q232" s="36" t="s">
        <v>1197</v>
      </c>
      <c r="R232" s="17" t="s">
        <v>1950</v>
      </c>
      <c r="S232" s="277"/>
      <c r="T232" s="277"/>
    </row>
    <row r="233" ht="174" hidden="1" customHeight="1" spans="1:20">
      <c r="A233" s="16">
        <v>228</v>
      </c>
      <c r="B233" s="16" t="s">
        <v>1884</v>
      </c>
      <c r="C233" s="16" t="s">
        <v>1100</v>
      </c>
      <c r="D233" s="16" t="s">
        <v>35</v>
      </c>
      <c r="E233" s="16" t="s">
        <v>1799</v>
      </c>
      <c r="F233" s="16" t="s">
        <v>29</v>
      </c>
      <c r="G233" s="16" t="s">
        <v>595</v>
      </c>
      <c r="H233" s="17" t="s">
        <v>2312</v>
      </c>
      <c r="I233" s="16" t="s">
        <v>65</v>
      </c>
      <c r="J233" s="16">
        <v>1840</v>
      </c>
      <c r="K233" s="35">
        <v>66.7</v>
      </c>
      <c r="L233" s="277"/>
      <c r="M233" s="277"/>
      <c r="N233" s="277"/>
      <c r="O233" s="36"/>
      <c r="P233" s="36"/>
      <c r="Q233" s="36" t="s">
        <v>1300</v>
      </c>
      <c r="R233" s="17" t="s">
        <v>1952</v>
      </c>
      <c r="S233" s="277"/>
      <c r="T233" s="277"/>
    </row>
    <row r="234" ht="159" hidden="1" customHeight="1" spans="1:20">
      <c r="A234" s="16">
        <v>229</v>
      </c>
      <c r="B234" s="16" t="s">
        <v>1888</v>
      </c>
      <c r="C234" s="16" t="s">
        <v>608</v>
      </c>
      <c r="D234" s="16" t="s">
        <v>35</v>
      </c>
      <c r="E234" s="16" t="s">
        <v>120</v>
      </c>
      <c r="F234" s="16" t="s">
        <v>29</v>
      </c>
      <c r="G234" s="16" t="s">
        <v>609</v>
      </c>
      <c r="H234" s="17" t="s">
        <v>2313</v>
      </c>
      <c r="I234" s="16" t="s">
        <v>92</v>
      </c>
      <c r="J234" s="16">
        <v>140</v>
      </c>
      <c r="K234" s="35">
        <v>37.8</v>
      </c>
      <c r="L234" s="277"/>
      <c r="M234" s="277"/>
      <c r="N234" s="277"/>
      <c r="O234" s="36"/>
      <c r="P234" s="36"/>
      <c r="Q234" s="36" t="s">
        <v>1200</v>
      </c>
      <c r="R234" s="17" t="s">
        <v>1954</v>
      </c>
      <c r="S234" s="277"/>
      <c r="T234" s="277"/>
    </row>
    <row r="235" ht="343" hidden="1" customHeight="1" spans="1:20">
      <c r="A235" s="16">
        <v>230</v>
      </c>
      <c r="B235" s="16" t="s">
        <v>1892</v>
      </c>
      <c r="C235" s="16" t="s">
        <v>1956</v>
      </c>
      <c r="D235" s="16" t="s">
        <v>35</v>
      </c>
      <c r="E235" s="16" t="s">
        <v>176</v>
      </c>
      <c r="F235" s="16" t="s">
        <v>29</v>
      </c>
      <c r="G235" s="16" t="s">
        <v>626</v>
      </c>
      <c r="H235" s="17" t="s">
        <v>2314</v>
      </c>
      <c r="I235" s="16" t="s">
        <v>31</v>
      </c>
      <c r="J235" s="16">
        <v>5.5</v>
      </c>
      <c r="K235" s="35">
        <v>620</v>
      </c>
      <c r="L235" s="277"/>
      <c r="M235" s="277"/>
      <c r="N235" s="277"/>
      <c r="O235" s="49"/>
      <c r="P235" s="49"/>
      <c r="Q235" s="16" t="s">
        <v>1200</v>
      </c>
      <c r="R235" s="17" t="s">
        <v>2315</v>
      </c>
      <c r="S235" s="277"/>
      <c r="T235" s="277"/>
    </row>
    <row r="236" ht="129" hidden="1" customHeight="1" spans="1:20">
      <c r="A236" s="16">
        <v>231</v>
      </c>
      <c r="B236" s="16" t="s">
        <v>1893</v>
      </c>
      <c r="C236" s="16" t="s">
        <v>1106</v>
      </c>
      <c r="D236" s="16" t="s">
        <v>35</v>
      </c>
      <c r="E236" s="16" t="s">
        <v>1086</v>
      </c>
      <c r="F236" s="16" t="s">
        <v>21</v>
      </c>
      <c r="G236" s="16" t="s">
        <v>640</v>
      </c>
      <c r="H236" s="17" t="s">
        <v>2316</v>
      </c>
      <c r="I236" s="16" t="s">
        <v>31</v>
      </c>
      <c r="J236" s="16">
        <v>5.2</v>
      </c>
      <c r="K236" s="35">
        <v>104</v>
      </c>
      <c r="L236" s="277"/>
      <c r="M236" s="277"/>
      <c r="N236" s="277"/>
      <c r="O236" s="49"/>
      <c r="P236" s="49"/>
      <c r="Q236" s="49" t="s">
        <v>1263</v>
      </c>
      <c r="R236" s="17" t="s">
        <v>2317</v>
      </c>
      <c r="S236" s="277"/>
      <c r="T236" s="277"/>
    </row>
    <row r="237" ht="157" hidden="1" customHeight="1" spans="1:20">
      <c r="A237" s="16">
        <v>232</v>
      </c>
      <c r="B237" s="16" t="s">
        <v>1894</v>
      </c>
      <c r="C237" s="16" t="s">
        <v>1440</v>
      </c>
      <c r="D237" s="16" t="s">
        <v>35</v>
      </c>
      <c r="E237" s="16" t="s">
        <v>176</v>
      </c>
      <c r="F237" s="16" t="s">
        <v>29</v>
      </c>
      <c r="G237" s="16" t="s">
        <v>521</v>
      </c>
      <c r="H237" s="17" t="s">
        <v>2318</v>
      </c>
      <c r="I237" s="16" t="s">
        <v>31</v>
      </c>
      <c r="J237" s="16">
        <v>2.15</v>
      </c>
      <c r="K237" s="35">
        <v>322.5</v>
      </c>
      <c r="L237" s="277"/>
      <c r="M237" s="277"/>
      <c r="N237" s="277"/>
      <c r="O237" s="49"/>
      <c r="P237" s="49"/>
      <c r="Q237" s="16" t="s">
        <v>1200</v>
      </c>
      <c r="R237" s="17" t="s">
        <v>1962</v>
      </c>
      <c r="S237" s="277"/>
      <c r="T237" s="277"/>
    </row>
    <row r="238" ht="250" hidden="1" customHeight="1" spans="1:20">
      <c r="A238" s="16">
        <v>233</v>
      </c>
      <c r="B238" s="16" t="s">
        <v>1896</v>
      </c>
      <c r="C238" s="16" t="s">
        <v>1109</v>
      </c>
      <c r="D238" s="16" t="s">
        <v>35</v>
      </c>
      <c r="E238" s="16" t="s">
        <v>1086</v>
      </c>
      <c r="F238" s="16" t="s">
        <v>29</v>
      </c>
      <c r="G238" s="16" t="s">
        <v>640</v>
      </c>
      <c r="H238" s="17" t="s">
        <v>1111</v>
      </c>
      <c r="I238" s="16" t="s">
        <v>251</v>
      </c>
      <c r="J238" s="16">
        <v>5</v>
      </c>
      <c r="K238" s="35">
        <v>473.104686</v>
      </c>
      <c r="L238" s="277"/>
      <c r="M238" s="277"/>
      <c r="N238" s="277"/>
      <c r="O238" s="16"/>
      <c r="P238" s="16"/>
      <c r="Q238" s="16" t="s">
        <v>1200</v>
      </c>
      <c r="R238" s="17" t="s">
        <v>1964</v>
      </c>
      <c r="S238" s="277"/>
      <c r="T238" s="277"/>
    </row>
    <row r="239" ht="201" hidden="1" customHeight="1" spans="1:20">
      <c r="A239" s="16">
        <v>234</v>
      </c>
      <c r="B239" s="16" t="s">
        <v>1899</v>
      </c>
      <c r="C239" s="16" t="s">
        <v>1113</v>
      </c>
      <c r="D239" s="16" t="s">
        <v>35</v>
      </c>
      <c r="E239" s="16" t="s">
        <v>1086</v>
      </c>
      <c r="F239" s="16" t="s">
        <v>29</v>
      </c>
      <c r="G239" s="16" t="s">
        <v>578</v>
      </c>
      <c r="H239" s="17" t="s">
        <v>1114</v>
      </c>
      <c r="I239" s="16" t="s">
        <v>251</v>
      </c>
      <c r="J239" s="16">
        <v>2</v>
      </c>
      <c r="K239" s="35">
        <v>16</v>
      </c>
      <c r="L239" s="277"/>
      <c r="M239" s="277"/>
      <c r="N239" s="277"/>
      <c r="O239" s="16"/>
      <c r="P239" s="16"/>
      <c r="Q239" s="16" t="s">
        <v>1263</v>
      </c>
      <c r="R239" s="17" t="s">
        <v>1115</v>
      </c>
      <c r="S239" s="277"/>
      <c r="T239" s="277"/>
    </row>
    <row r="240" ht="209" hidden="1" customHeight="1" spans="1:20">
      <c r="A240" s="16">
        <v>235</v>
      </c>
      <c r="B240" s="16" t="s">
        <v>1901</v>
      </c>
      <c r="C240" s="16" t="s">
        <v>802</v>
      </c>
      <c r="D240" s="16" t="s">
        <v>35</v>
      </c>
      <c r="E240" s="16" t="s">
        <v>2006</v>
      </c>
      <c r="F240" s="16" t="s">
        <v>29</v>
      </c>
      <c r="G240" s="16" t="s">
        <v>803</v>
      </c>
      <c r="H240" s="17" t="s">
        <v>1662</v>
      </c>
      <c r="I240" s="16" t="s">
        <v>31</v>
      </c>
      <c r="J240" s="16">
        <v>3</v>
      </c>
      <c r="K240" s="278">
        <v>90</v>
      </c>
      <c r="L240" s="36"/>
      <c r="M240" s="36"/>
      <c r="N240" s="36"/>
      <c r="O240" s="36"/>
      <c r="P240" s="36"/>
      <c r="Q240" s="36" t="s">
        <v>1196</v>
      </c>
      <c r="R240" s="17" t="s">
        <v>805</v>
      </c>
      <c r="S240" s="16"/>
      <c r="T240" s="277"/>
    </row>
    <row r="241" ht="128" hidden="1" customHeight="1" spans="1:20">
      <c r="A241" s="16">
        <v>236</v>
      </c>
      <c r="B241" s="16" t="s">
        <v>1905</v>
      </c>
      <c r="C241" s="18" t="s">
        <v>811</v>
      </c>
      <c r="D241" s="16" t="s">
        <v>19</v>
      </c>
      <c r="E241" s="16" t="s">
        <v>74</v>
      </c>
      <c r="F241" s="18" t="s">
        <v>29</v>
      </c>
      <c r="G241" s="16" t="s">
        <v>812</v>
      </c>
      <c r="H241" s="17" t="s">
        <v>813</v>
      </c>
      <c r="I241" s="16" t="s">
        <v>814</v>
      </c>
      <c r="J241" s="16">
        <v>100</v>
      </c>
      <c r="K241" s="278">
        <v>200</v>
      </c>
      <c r="L241" s="36"/>
      <c r="M241" s="36"/>
      <c r="N241" s="36"/>
      <c r="O241" s="36"/>
      <c r="P241" s="36"/>
      <c r="Q241" s="36" t="s">
        <v>1194</v>
      </c>
      <c r="R241" s="17" t="s">
        <v>2319</v>
      </c>
      <c r="S241" s="16"/>
      <c r="T241" s="277"/>
    </row>
    <row r="242" ht="211" customHeight="1" spans="1:20">
      <c r="A242" s="16">
        <v>237</v>
      </c>
      <c r="B242" s="16" t="s">
        <v>1906</v>
      </c>
      <c r="C242" s="16" t="s">
        <v>851</v>
      </c>
      <c r="D242" s="16" t="s">
        <v>19</v>
      </c>
      <c r="E242" s="16" t="s">
        <v>1498</v>
      </c>
      <c r="F242" s="16" t="s">
        <v>29</v>
      </c>
      <c r="G242" s="16" t="s">
        <v>847</v>
      </c>
      <c r="H242" s="17" t="s">
        <v>2320</v>
      </c>
      <c r="I242" s="16" t="s">
        <v>133</v>
      </c>
      <c r="J242" s="16">
        <v>1424.9</v>
      </c>
      <c r="K242" s="278">
        <v>4.98715</v>
      </c>
      <c r="L242" s="36"/>
      <c r="M242" s="36"/>
      <c r="N242" s="36"/>
      <c r="O242" s="36"/>
      <c r="P242" s="36"/>
      <c r="Q242" s="36" t="s">
        <v>1207</v>
      </c>
      <c r="R242" s="17" t="s">
        <v>1394</v>
      </c>
      <c r="S242" s="16"/>
      <c r="T242" s="277"/>
    </row>
    <row r="243" ht="169" hidden="1" customHeight="1" spans="1:20">
      <c r="A243" s="16">
        <v>238</v>
      </c>
      <c r="B243" s="16" t="s">
        <v>1910</v>
      </c>
      <c r="C243" s="16" t="s">
        <v>1122</v>
      </c>
      <c r="D243" s="16" t="s">
        <v>19</v>
      </c>
      <c r="E243" s="16" t="s">
        <v>710</v>
      </c>
      <c r="F243" s="16" t="s">
        <v>29</v>
      </c>
      <c r="G243" s="16" t="s">
        <v>818</v>
      </c>
      <c r="H243" s="17" t="s">
        <v>2321</v>
      </c>
      <c r="I243" s="16" t="s">
        <v>799</v>
      </c>
      <c r="J243" s="16">
        <v>10</v>
      </c>
      <c r="K243" s="278">
        <v>300</v>
      </c>
      <c r="L243" s="16"/>
      <c r="M243" s="16"/>
      <c r="N243" s="16"/>
      <c r="O243" s="16"/>
      <c r="P243" s="16"/>
      <c r="Q243" s="16" t="s">
        <v>1300</v>
      </c>
      <c r="R243" s="17" t="s">
        <v>1124</v>
      </c>
      <c r="S243" s="16"/>
      <c r="T243" s="277"/>
    </row>
    <row r="244" ht="219" hidden="1" customHeight="1" spans="1:20">
      <c r="A244" s="16">
        <v>239</v>
      </c>
      <c r="B244" s="16" t="s">
        <v>1911</v>
      </c>
      <c r="C244" s="16" t="s">
        <v>1125</v>
      </c>
      <c r="D244" s="16" t="s">
        <v>35</v>
      </c>
      <c r="E244" s="16" t="s">
        <v>2006</v>
      </c>
      <c r="F244" s="16" t="s">
        <v>29</v>
      </c>
      <c r="G244" s="16" t="s">
        <v>818</v>
      </c>
      <c r="H244" s="17" t="s">
        <v>2322</v>
      </c>
      <c r="I244" s="16" t="s">
        <v>31</v>
      </c>
      <c r="J244" s="16">
        <v>14</v>
      </c>
      <c r="K244" s="278">
        <v>350</v>
      </c>
      <c r="L244" s="16"/>
      <c r="M244" s="16"/>
      <c r="N244" s="16"/>
      <c r="O244" s="16"/>
      <c r="P244" s="16"/>
      <c r="Q244" s="36" t="s">
        <v>1196</v>
      </c>
      <c r="R244" s="17" t="s">
        <v>1399</v>
      </c>
      <c r="S244" s="16"/>
      <c r="T244" s="277"/>
    </row>
    <row r="245" ht="245" hidden="1" customHeight="1" spans="1:20">
      <c r="A245" s="16">
        <v>240</v>
      </c>
      <c r="B245" s="16" t="s">
        <v>1912</v>
      </c>
      <c r="C245" s="16" t="s">
        <v>1141</v>
      </c>
      <c r="D245" s="16" t="s">
        <v>19</v>
      </c>
      <c r="E245" s="16" t="s">
        <v>710</v>
      </c>
      <c r="F245" s="16" t="s">
        <v>29</v>
      </c>
      <c r="G245" s="16" t="s">
        <v>803</v>
      </c>
      <c r="H245" s="17" t="s">
        <v>2323</v>
      </c>
      <c r="I245" s="16" t="s">
        <v>831</v>
      </c>
      <c r="J245" s="16">
        <v>1</v>
      </c>
      <c r="K245" s="278">
        <v>700</v>
      </c>
      <c r="L245" s="37"/>
      <c r="M245" s="37"/>
      <c r="N245" s="37"/>
      <c r="O245" s="37"/>
      <c r="P245" s="37"/>
      <c r="Q245" s="37" t="s">
        <v>1300</v>
      </c>
      <c r="R245" s="17" t="s">
        <v>1143</v>
      </c>
      <c r="S245" s="16"/>
      <c r="T245" s="277"/>
    </row>
    <row r="246" ht="189" hidden="1" customHeight="1" spans="1:20">
      <c r="A246" s="16">
        <v>241</v>
      </c>
      <c r="B246" s="16" t="s">
        <v>1914</v>
      </c>
      <c r="C246" s="16" t="s">
        <v>1144</v>
      </c>
      <c r="D246" s="16" t="s">
        <v>19</v>
      </c>
      <c r="E246" s="16" t="s">
        <v>62</v>
      </c>
      <c r="F246" s="16" t="s">
        <v>29</v>
      </c>
      <c r="G246" s="16" t="s">
        <v>803</v>
      </c>
      <c r="H246" s="17" t="s">
        <v>2324</v>
      </c>
      <c r="I246" s="16" t="s">
        <v>65</v>
      </c>
      <c r="J246" s="16">
        <v>400</v>
      </c>
      <c r="K246" s="278">
        <v>220</v>
      </c>
      <c r="L246" s="37"/>
      <c r="M246" s="37"/>
      <c r="N246" s="37"/>
      <c r="O246" s="37"/>
      <c r="P246" s="37"/>
      <c r="Q246" s="37" t="s">
        <v>1194</v>
      </c>
      <c r="R246" s="17" t="s">
        <v>1147</v>
      </c>
      <c r="S246" s="16"/>
      <c r="T246" s="277"/>
    </row>
    <row r="247" ht="121.5" hidden="1" spans="1:20">
      <c r="A247" s="16">
        <v>242</v>
      </c>
      <c r="B247" s="16" t="s">
        <v>1916</v>
      </c>
      <c r="C247" s="16" t="s">
        <v>1131</v>
      </c>
      <c r="D247" s="16" t="s">
        <v>19</v>
      </c>
      <c r="E247" s="16" t="s">
        <v>1498</v>
      </c>
      <c r="F247" s="16" t="s">
        <v>29</v>
      </c>
      <c r="G247" s="16" t="s">
        <v>812</v>
      </c>
      <c r="H247" s="17" t="s">
        <v>1132</v>
      </c>
      <c r="I247" s="16" t="s">
        <v>251</v>
      </c>
      <c r="J247" s="16">
        <v>1</v>
      </c>
      <c r="K247" s="278">
        <v>100</v>
      </c>
      <c r="L247" s="16"/>
      <c r="M247" s="16"/>
      <c r="N247" s="16"/>
      <c r="O247" s="16"/>
      <c r="P247" s="16"/>
      <c r="Q247" s="16" t="s">
        <v>1210</v>
      </c>
      <c r="R247" s="17" t="s">
        <v>2325</v>
      </c>
      <c r="S247" s="16"/>
      <c r="T247" s="277"/>
    </row>
    <row r="248" ht="220" hidden="1" customHeight="1" spans="1:20">
      <c r="A248" s="16">
        <v>243</v>
      </c>
      <c r="B248" s="16" t="s">
        <v>1918</v>
      </c>
      <c r="C248" s="16" t="s">
        <v>1408</v>
      </c>
      <c r="D248" s="16" t="s">
        <v>19</v>
      </c>
      <c r="E248" s="16" t="s">
        <v>791</v>
      </c>
      <c r="F248" s="16" t="s">
        <v>29</v>
      </c>
      <c r="G248" s="16" t="s">
        <v>803</v>
      </c>
      <c r="H248" s="17" t="s">
        <v>2326</v>
      </c>
      <c r="I248" s="16" t="s">
        <v>24</v>
      </c>
      <c r="J248" s="16">
        <v>1</v>
      </c>
      <c r="K248" s="278">
        <v>750</v>
      </c>
      <c r="L248" s="279"/>
      <c r="M248" s="279"/>
      <c r="N248" s="279"/>
      <c r="O248" s="279"/>
      <c r="P248" s="36"/>
      <c r="Q248" s="36" t="s">
        <v>1674</v>
      </c>
      <c r="R248" s="17" t="s">
        <v>1409</v>
      </c>
      <c r="S248" s="16"/>
      <c r="T248" s="277"/>
    </row>
    <row r="249" ht="117" hidden="1" customHeight="1" spans="1:20">
      <c r="A249" s="16">
        <v>244</v>
      </c>
      <c r="B249" s="16" t="s">
        <v>1920</v>
      </c>
      <c r="C249" s="16" t="s">
        <v>846</v>
      </c>
      <c r="D249" s="16" t="s">
        <v>106</v>
      </c>
      <c r="E249" s="16" t="s">
        <v>107</v>
      </c>
      <c r="F249" s="16" t="s">
        <v>29</v>
      </c>
      <c r="G249" s="16" t="s">
        <v>847</v>
      </c>
      <c r="H249" s="17" t="s">
        <v>848</v>
      </c>
      <c r="I249" s="16" t="s">
        <v>668</v>
      </c>
      <c r="J249" s="16">
        <v>4</v>
      </c>
      <c r="K249" s="278">
        <v>7.392</v>
      </c>
      <c r="L249" s="36"/>
      <c r="M249" s="36"/>
      <c r="N249" s="36"/>
      <c r="O249" s="36"/>
      <c r="P249" s="36"/>
      <c r="Q249" s="36" t="s">
        <v>1202</v>
      </c>
      <c r="R249" s="17" t="s">
        <v>849</v>
      </c>
      <c r="S249" s="16"/>
      <c r="T249" s="277"/>
    </row>
    <row r="250" ht="162" hidden="1" spans="1:20">
      <c r="A250" s="16">
        <v>245</v>
      </c>
      <c r="B250" s="16" t="s">
        <v>1923</v>
      </c>
      <c r="C250" s="16" t="s">
        <v>807</v>
      </c>
      <c r="D250" s="16" t="s">
        <v>35</v>
      </c>
      <c r="E250" s="16" t="s">
        <v>36</v>
      </c>
      <c r="F250" s="16" t="s">
        <v>29</v>
      </c>
      <c r="G250" s="16" t="s">
        <v>803</v>
      </c>
      <c r="H250" s="17" t="s">
        <v>808</v>
      </c>
      <c r="I250" s="16" t="s">
        <v>31</v>
      </c>
      <c r="J250" s="16">
        <v>2</v>
      </c>
      <c r="K250" s="278">
        <v>110</v>
      </c>
      <c r="L250" s="36"/>
      <c r="M250" s="36"/>
      <c r="N250" s="36"/>
      <c r="O250" s="36"/>
      <c r="P250" s="36"/>
      <c r="Q250" s="36" t="s">
        <v>1197</v>
      </c>
      <c r="R250" s="17" t="s">
        <v>809</v>
      </c>
      <c r="S250" s="16"/>
      <c r="T250" s="277"/>
    </row>
    <row r="251" ht="121.5" hidden="1" spans="1:20">
      <c r="A251" s="16">
        <v>246</v>
      </c>
      <c r="B251" s="16" t="s">
        <v>1925</v>
      </c>
      <c r="C251" s="16" t="s">
        <v>817</v>
      </c>
      <c r="D251" s="16" t="s">
        <v>35</v>
      </c>
      <c r="E251" s="16" t="s">
        <v>120</v>
      </c>
      <c r="F251" s="16" t="s">
        <v>29</v>
      </c>
      <c r="G251" s="16" t="s">
        <v>818</v>
      </c>
      <c r="H251" s="17" t="s">
        <v>819</v>
      </c>
      <c r="I251" s="16" t="s">
        <v>123</v>
      </c>
      <c r="J251" s="16">
        <v>130</v>
      </c>
      <c r="K251" s="278">
        <v>45.5</v>
      </c>
      <c r="L251" s="36"/>
      <c r="M251" s="36"/>
      <c r="N251" s="36"/>
      <c r="O251" s="36"/>
      <c r="P251" s="36"/>
      <c r="Q251" s="36" t="s">
        <v>1200</v>
      </c>
      <c r="R251" s="17" t="s">
        <v>820</v>
      </c>
      <c r="S251" s="16"/>
      <c r="T251" s="277"/>
    </row>
    <row r="252" ht="202.5" hidden="1" spans="1:20">
      <c r="A252" s="16">
        <v>247</v>
      </c>
      <c r="B252" s="16" t="s">
        <v>1927</v>
      </c>
      <c r="C252" s="16" t="s">
        <v>1448</v>
      </c>
      <c r="D252" s="16" t="s">
        <v>35</v>
      </c>
      <c r="E252" s="16" t="s">
        <v>113</v>
      </c>
      <c r="F252" s="16" t="s">
        <v>29</v>
      </c>
      <c r="G252" s="16" t="s">
        <v>818</v>
      </c>
      <c r="H252" s="17" t="s">
        <v>2327</v>
      </c>
      <c r="I252" s="16" t="s">
        <v>116</v>
      </c>
      <c r="J252" s="16">
        <v>10</v>
      </c>
      <c r="K252" s="278">
        <v>192.5</v>
      </c>
      <c r="L252" s="36"/>
      <c r="M252" s="36"/>
      <c r="N252" s="36"/>
      <c r="O252" s="36"/>
      <c r="P252" s="36"/>
      <c r="Q252" s="36" t="s">
        <v>1200</v>
      </c>
      <c r="R252" s="17" t="s">
        <v>832</v>
      </c>
      <c r="S252" s="16"/>
      <c r="T252" s="277"/>
    </row>
    <row r="253" ht="165" hidden="1" customHeight="1" spans="1:20">
      <c r="A253" s="16">
        <v>248</v>
      </c>
      <c r="B253" s="16" t="s">
        <v>1929</v>
      </c>
      <c r="C253" s="16" t="s">
        <v>1971</v>
      </c>
      <c r="D253" s="16" t="s">
        <v>35</v>
      </c>
      <c r="E253" s="16" t="s">
        <v>113</v>
      </c>
      <c r="F253" s="16" t="s">
        <v>29</v>
      </c>
      <c r="G253" s="16" t="s">
        <v>803</v>
      </c>
      <c r="H253" s="17" t="s">
        <v>2328</v>
      </c>
      <c r="I253" s="16" t="s">
        <v>116</v>
      </c>
      <c r="J253" s="16">
        <v>1</v>
      </c>
      <c r="K253" s="278">
        <v>109</v>
      </c>
      <c r="L253" s="36"/>
      <c r="M253" s="36"/>
      <c r="N253" s="36"/>
      <c r="O253" s="36"/>
      <c r="P253" s="36"/>
      <c r="Q253" s="36" t="s">
        <v>1200</v>
      </c>
      <c r="R253" s="17" t="s">
        <v>836</v>
      </c>
      <c r="S253" s="16"/>
      <c r="T253" s="277"/>
    </row>
    <row r="254" ht="154" hidden="1" customHeight="1" spans="1:20">
      <c r="A254" s="16">
        <v>249</v>
      </c>
      <c r="B254" s="16" t="s">
        <v>1930</v>
      </c>
      <c r="C254" s="16" t="s">
        <v>838</v>
      </c>
      <c r="D254" s="16" t="s">
        <v>35</v>
      </c>
      <c r="E254" s="16" t="s">
        <v>176</v>
      </c>
      <c r="F254" s="16" t="s">
        <v>29</v>
      </c>
      <c r="G254" s="16" t="s">
        <v>803</v>
      </c>
      <c r="H254" s="17" t="s">
        <v>2329</v>
      </c>
      <c r="I254" s="16" t="s">
        <v>799</v>
      </c>
      <c r="J254" s="16">
        <v>1</v>
      </c>
      <c r="K254" s="278">
        <v>210</v>
      </c>
      <c r="L254" s="36"/>
      <c r="M254" s="36"/>
      <c r="N254" s="36"/>
      <c r="O254" s="36"/>
      <c r="P254" s="36"/>
      <c r="Q254" s="36" t="s">
        <v>1200</v>
      </c>
      <c r="R254" s="17" t="s">
        <v>840</v>
      </c>
      <c r="S254" s="16"/>
      <c r="T254" s="277"/>
    </row>
    <row r="255" ht="156" hidden="1" customHeight="1" spans="1:20">
      <c r="A255" s="16">
        <v>250</v>
      </c>
      <c r="B255" s="16" t="s">
        <v>1931</v>
      </c>
      <c r="C255" s="16" t="s">
        <v>842</v>
      </c>
      <c r="D255" s="16" t="s">
        <v>35</v>
      </c>
      <c r="E255" s="16" t="s">
        <v>176</v>
      </c>
      <c r="F255" s="16" t="s">
        <v>29</v>
      </c>
      <c r="G255" s="16" t="s">
        <v>818</v>
      </c>
      <c r="H255" s="17" t="s">
        <v>2330</v>
      </c>
      <c r="I255" s="16" t="s">
        <v>799</v>
      </c>
      <c r="J255" s="16">
        <v>1</v>
      </c>
      <c r="K255" s="278">
        <v>100</v>
      </c>
      <c r="L255" s="36"/>
      <c r="M255" s="36"/>
      <c r="N255" s="36"/>
      <c r="O255" s="36"/>
      <c r="P255" s="36"/>
      <c r="Q255" s="36" t="s">
        <v>1200</v>
      </c>
      <c r="R255" s="17" t="s">
        <v>844</v>
      </c>
      <c r="S255" s="16"/>
      <c r="T255" s="277"/>
    </row>
    <row r="256" ht="277" hidden="1" customHeight="1" spans="1:20">
      <c r="A256" s="16">
        <v>251</v>
      </c>
      <c r="B256" s="16" t="s">
        <v>1932</v>
      </c>
      <c r="C256" s="16" t="s">
        <v>1128</v>
      </c>
      <c r="D256" s="16" t="s">
        <v>35</v>
      </c>
      <c r="E256" s="16" t="s">
        <v>375</v>
      </c>
      <c r="F256" s="16" t="s">
        <v>29</v>
      </c>
      <c r="G256" s="16" t="s">
        <v>818</v>
      </c>
      <c r="H256" s="17" t="s">
        <v>1129</v>
      </c>
      <c r="I256" s="16" t="s">
        <v>799</v>
      </c>
      <c r="J256" s="16">
        <v>1</v>
      </c>
      <c r="K256" s="278">
        <v>590</v>
      </c>
      <c r="L256" s="16"/>
      <c r="M256" s="16"/>
      <c r="N256" s="16"/>
      <c r="O256" s="16"/>
      <c r="P256" s="16"/>
      <c r="Q256" s="16" t="s">
        <v>1976</v>
      </c>
      <c r="R256" s="17" t="s">
        <v>1130</v>
      </c>
      <c r="S256" s="16"/>
      <c r="T256" s="277"/>
    </row>
    <row r="257" ht="121" hidden="1" customHeight="1" spans="1:20">
      <c r="A257" s="16">
        <v>252</v>
      </c>
      <c r="B257" s="16" t="s">
        <v>1933</v>
      </c>
      <c r="C257" s="16" t="s">
        <v>1152</v>
      </c>
      <c r="D257" s="16" t="s">
        <v>35</v>
      </c>
      <c r="E257" s="16" t="s">
        <v>1799</v>
      </c>
      <c r="F257" s="16" t="s">
        <v>29</v>
      </c>
      <c r="G257" s="16" t="s">
        <v>818</v>
      </c>
      <c r="H257" s="17" t="s">
        <v>2331</v>
      </c>
      <c r="I257" s="16" t="s">
        <v>92</v>
      </c>
      <c r="J257" s="16">
        <v>1</v>
      </c>
      <c r="K257" s="278">
        <v>30</v>
      </c>
      <c r="L257" s="16"/>
      <c r="M257" s="16"/>
      <c r="N257" s="16"/>
      <c r="O257" s="16"/>
      <c r="P257" s="16"/>
      <c r="Q257" s="16" t="s">
        <v>1300</v>
      </c>
      <c r="R257" s="17" t="s">
        <v>1154</v>
      </c>
      <c r="S257" s="16"/>
      <c r="T257" s="277"/>
    </row>
    <row r="258" ht="225" hidden="1" customHeight="1" spans="1:20">
      <c r="A258" s="16">
        <v>253</v>
      </c>
      <c r="B258" s="16" t="s">
        <v>1934</v>
      </c>
      <c r="C258" s="16" t="s">
        <v>1998</v>
      </c>
      <c r="D258" s="16" t="s">
        <v>35</v>
      </c>
      <c r="E258" s="16" t="s">
        <v>496</v>
      </c>
      <c r="F258" s="16" t="s">
        <v>29</v>
      </c>
      <c r="G258" s="16" t="s">
        <v>1999</v>
      </c>
      <c r="H258" s="17" t="s">
        <v>2332</v>
      </c>
      <c r="I258" s="16" t="s">
        <v>937</v>
      </c>
      <c r="J258" s="16">
        <v>1</v>
      </c>
      <c r="K258" s="35">
        <v>50</v>
      </c>
      <c r="L258" s="16"/>
      <c r="M258" s="16"/>
      <c r="N258" s="16"/>
      <c r="O258" s="16"/>
      <c r="P258" s="16"/>
      <c r="Q258" s="16" t="s">
        <v>1217</v>
      </c>
      <c r="R258" s="17" t="s">
        <v>2001</v>
      </c>
      <c r="S258" s="16"/>
      <c r="T258" s="277"/>
    </row>
    <row r="259" ht="179" hidden="1" customHeight="1" spans="1:20">
      <c r="A259" s="16">
        <v>254</v>
      </c>
      <c r="B259" s="16" t="s">
        <v>1936</v>
      </c>
      <c r="C259" s="16" t="s">
        <v>2333</v>
      </c>
      <c r="D259" s="16" t="s">
        <v>35</v>
      </c>
      <c r="E259" s="16" t="s">
        <v>176</v>
      </c>
      <c r="F259" s="16" t="s">
        <v>29</v>
      </c>
      <c r="G259" s="16" t="s">
        <v>860</v>
      </c>
      <c r="H259" s="17" t="s">
        <v>2334</v>
      </c>
      <c r="I259" s="16" t="s">
        <v>24</v>
      </c>
      <c r="J259" s="16">
        <v>2</v>
      </c>
      <c r="K259" s="278">
        <v>210</v>
      </c>
      <c r="L259" s="36"/>
      <c r="M259" s="36"/>
      <c r="N259" s="36"/>
      <c r="O259" s="36"/>
      <c r="P259" s="36"/>
      <c r="Q259" s="36" t="s">
        <v>1200</v>
      </c>
      <c r="R259" s="17" t="s">
        <v>870</v>
      </c>
      <c r="S259" s="16"/>
      <c r="T259" s="16"/>
    </row>
    <row r="260" ht="158" hidden="1" customHeight="1" spans="1:20">
      <c r="A260" s="16">
        <v>255</v>
      </c>
      <c r="B260" s="16" t="s">
        <v>1939</v>
      </c>
      <c r="C260" s="16" t="s">
        <v>2335</v>
      </c>
      <c r="D260" s="16" t="s">
        <v>35</v>
      </c>
      <c r="E260" s="16" t="s">
        <v>176</v>
      </c>
      <c r="F260" s="16" t="s">
        <v>29</v>
      </c>
      <c r="G260" s="16" t="s">
        <v>860</v>
      </c>
      <c r="H260" s="17" t="s">
        <v>2336</v>
      </c>
      <c r="I260" s="16" t="s">
        <v>31</v>
      </c>
      <c r="J260" s="16">
        <v>6</v>
      </c>
      <c r="K260" s="278">
        <v>375</v>
      </c>
      <c r="L260" s="36"/>
      <c r="M260" s="36"/>
      <c r="N260" s="36"/>
      <c r="O260" s="36"/>
      <c r="P260" s="36"/>
      <c r="Q260" s="36"/>
      <c r="R260" s="17" t="s">
        <v>870</v>
      </c>
      <c r="S260" s="16"/>
      <c r="T260" s="16"/>
    </row>
    <row r="261" ht="157" hidden="1" customHeight="1" spans="1:20">
      <c r="A261" s="16">
        <v>256</v>
      </c>
      <c r="B261" s="16" t="s">
        <v>1941</v>
      </c>
      <c r="C261" s="16" t="s">
        <v>2337</v>
      </c>
      <c r="D261" s="16" t="s">
        <v>35</v>
      </c>
      <c r="E261" s="16" t="s">
        <v>176</v>
      </c>
      <c r="F261" s="16" t="s">
        <v>29</v>
      </c>
      <c r="G261" s="16" t="s">
        <v>860</v>
      </c>
      <c r="H261" s="17" t="s">
        <v>2338</v>
      </c>
      <c r="I261" s="16" t="s">
        <v>116</v>
      </c>
      <c r="J261" s="16">
        <v>1</v>
      </c>
      <c r="K261" s="16">
        <v>30</v>
      </c>
      <c r="L261" s="16"/>
      <c r="M261" s="16"/>
      <c r="N261" s="16"/>
      <c r="O261" s="16"/>
      <c r="P261" s="16"/>
      <c r="Q261" s="16"/>
      <c r="R261" s="17" t="s">
        <v>870</v>
      </c>
      <c r="S261" s="16"/>
      <c r="T261" s="16"/>
    </row>
    <row r="262" ht="165" hidden="1" customHeight="1" spans="1:20">
      <c r="A262" s="16">
        <v>257</v>
      </c>
      <c r="B262" s="16" t="s">
        <v>1943</v>
      </c>
      <c r="C262" s="16" t="s">
        <v>1155</v>
      </c>
      <c r="D262" s="16" t="s">
        <v>35</v>
      </c>
      <c r="E262" s="16" t="s">
        <v>375</v>
      </c>
      <c r="F262" s="16" t="s">
        <v>21</v>
      </c>
      <c r="G262" s="16" t="s">
        <v>860</v>
      </c>
      <c r="H262" s="17" t="s">
        <v>1414</v>
      </c>
      <c r="I262" s="16" t="s">
        <v>31</v>
      </c>
      <c r="J262" s="16">
        <v>4.8</v>
      </c>
      <c r="K262" s="278">
        <v>158</v>
      </c>
      <c r="L262" s="16"/>
      <c r="M262" s="16"/>
      <c r="N262" s="16"/>
      <c r="O262" s="16"/>
      <c r="P262" s="16"/>
      <c r="Q262" s="16" t="s">
        <v>1200</v>
      </c>
      <c r="R262" s="17" t="s">
        <v>1157</v>
      </c>
      <c r="S262" s="16"/>
      <c r="T262" s="16"/>
    </row>
    <row r="263" ht="180" hidden="1" customHeight="1" spans="1:20">
      <c r="A263" s="16">
        <v>258</v>
      </c>
      <c r="B263" s="16" t="s">
        <v>1945</v>
      </c>
      <c r="C263" s="16" t="s">
        <v>2339</v>
      </c>
      <c r="D263" s="16" t="s">
        <v>35</v>
      </c>
      <c r="E263" s="16" t="s">
        <v>36</v>
      </c>
      <c r="F263" s="16" t="s">
        <v>21</v>
      </c>
      <c r="G263" s="16" t="s">
        <v>860</v>
      </c>
      <c r="H263" s="17" t="s">
        <v>2340</v>
      </c>
      <c r="I263" s="16" t="s">
        <v>31</v>
      </c>
      <c r="J263" s="16">
        <v>2</v>
      </c>
      <c r="K263" s="35">
        <v>165</v>
      </c>
      <c r="L263" s="16"/>
      <c r="M263" s="16"/>
      <c r="N263" s="16"/>
      <c r="O263" s="16"/>
      <c r="P263" s="16"/>
      <c r="Q263" s="16" t="s">
        <v>1200</v>
      </c>
      <c r="R263" s="17" t="s">
        <v>1160</v>
      </c>
      <c r="S263" s="16"/>
      <c r="T263" s="16"/>
    </row>
    <row r="264" ht="146" hidden="1" customHeight="1" spans="1:20">
      <c r="A264" s="16">
        <v>259</v>
      </c>
      <c r="B264" s="16" t="s">
        <v>1947</v>
      </c>
      <c r="C264" s="16" t="s">
        <v>872</v>
      </c>
      <c r="D264" s="16" t="s">
        <v>35</v>
      </c>
      <c r="E264" s="16" t="s">
        <v>120</v>
      </c>
      <c r="F264" s="16" t="s">
        <v>29</v>
      </c>
      <c r="G264" s="16" t="s">
        <v>860</v>
      </c>
      <c r="H264" s="17" t="s">
        <v>873</v>
      </c>
      <c r="I264" s="16" t="s">
        <v>123</v>
      </c>
      <c r="J264" s="16">
        <v>125</v>
      </c>
      <c r="K264" s="278">
        <v>45</v>
      </c>
      <c r="L264" s="36"/>
      <c r="M264" s="36"/>
      <c r="N264" s="36"/>
      <c r="O264" s="36"/>
      <c r="P264" s="36"/>
      <c r="Q264" s="36" t="s">
        <v>1200</v>
      </c>
      <c r="R264" s="17" t="s">
        <v>874</v>
      </c>
      <c r="S264" s="16"/>
      <c r="T264" s="16"/>
    </row>
    <row r="265" ht="146" hidden="1" customHeight="1" spans="1:20">
      <c r="A265" s="16">
        <v>260</v>
      </c>
      <c r="B265" s="16" t="s">
        <v>1949</v>
      </c>
      <c r="C265" s="16" t="s">
        <v>876</v>
      </c>
      <c r="D265" s="16" t="s">
        <v>35</v>
      </c>
      <c r="E265" s="16" t="s">
        <v>120</v>
      </c>
      <c r="F265" s="16" t="s">
        <v>29</v>
      </c>
      <c r="G265" s="16" t="s">
        <v>877</v>
      </c>
      <c r="H265" s="17" t="s">
        <v>2341</v>
      </c>
      <c r="I265" s="16" t="s">
        <v>123</v>
      </c>
      <c r="J265" s="16">
        <v>240</v>
      </c>
      <c r="K265" s="278">
        <v>62.5</v>
      </c>
      <c r="L265" s="36"/>
      <c r="M265" s="36"/>
      <c r="N265" s="36"/>
      <c r="O265" s="36"/>
      <c r="P265" s="36"/>
      <c r="Q265" s="36" t="s">
        <v>1200</v>
      </c>
      <c r="R265" s="17" t="s">
        <v>879</v>
      </c>
      <c r="S265" s="16"/>
      <c r="T265" s="16"/>
    </row>
    <row r="266" ht="210" hidden="1" customHeight="1" spans="1:20">
      <c r="A266" s="16">
        <v>261</v>
      </c>
      <c r="B266" s="16" t="s">
        <v>1951</v>
      </c>
      <c r="C266" s="16" t="s">
        <v>1676</v>
      </c>
      <c r="D266" s="16" t="s">
        <v>19</v>
      </c>
      <c r="E266" s="16" t="s">
        <v>20</v>
      </c>
      <c r="F266" s="16" t="s">
        <v>29</v>
      </c>
      <c r="G266" s="16" t="s">
        <v>860</v>
      </c>
      <c r="H266" s="17" t="s">
        <v>1410</v>
      </c>
      <c r="I266" s="16" t="s">
        <v>198</v>
      </c>
      <c r="J266" s="16">
        <v>5400</v>
      </c>
      <c r="K266" s="278">
        <v>55</v>
      </c>
      <c r="L266" s="36"/>
      <c r="M266" s="36"/>
      <c r="N266" s="36"/>
      <c r="O266" s="36"/>
      <c r="P266" s="36"/>
      <c r="Q266" s="36" t="s">
        <v>1196</v>
      </c>
      <c r="R266" s="17" t="s">
        <v>862</v>
      </c>
      <c r="S266" s="16"/>
      <c r="T266" s="16"/>
    </row>
    <row r="267" ht="162" hidden="1" customHeight="1" spans="1:20">
      <c r="A267" s="16">
        <v>262</v>
      </c>
      <c r="B267" s="16" t="s">
        <v>1953</v>
      </c>
      <c r="C267" s="16" t="s">
        <v>1453</v>
      </c>
      <c r="D267" s="16" t="s">
        <v>35</v>
      </c>
      <c r="E267" s="16" t="s">
        <v>375</v>
      </c>
      <c r="F267" s="16" t="s">
        <v>29</v>
      </c>
      <c r="G267" s="16" t="s">
        <v>860</v>
      </c>
      <c r="H267" s="17" t="s">
        <v>896</v>
      </c>
      <c r="I267" s="16" t="s">
        <v>251</v>
      </c>
      <c r="J267" s="16">
        <v>50</v>
      </c>
      <c r="K267" s="278">
        <v>27.5</v>
      </c>
      <c r="L267" s="36"/>
      <c r="M267" s="36"/>
      <c r="N267" s="36"/>
      <c r="O267" s="36"/>
      <c r="P267" s="36"/>
      <c r="Q267" s="36" t="s">
        <v>1200</v>
      </c>
      <c r="R267" s="17" t="s">
        <v>897</v>
      </c>
      <c r="S267" s="16"/>
      <c r="T267" s="16"/>
    </row>
    <row r="268" ht="124" hidden="1" customHeight="1" spans="1:20">
      <c r="A268" s="16">
        <v>263</v>
      </c>
      <c r="B268" s="16" t="s">
        <v>1955</v>
      </c>
      <c r="C268" s="16" t="s">
        <v>864</v>
      </c>
      <c r="D268" s="16" t="s">
        <v>35</v>
      </c>
      <c r="E268" s="16" t="s">
        <v>2006</v>
      </c>
      <c r="F268" s="16" t="s">
        <v>21</v>
      </c>
      <c r="G268" s="16" t="s">
        <v>860</v>
      </c>
      <c r="H268" s="17" t="s">
        <v>865</v>
      </c>
      <c r="I268" s="16" t="s">
        <v>24</v>
      </c>
      <c r="J268" s="16">
        <v>2</v>
      </c>
      <c r="K268" s="278">
        <v>30</v>
      </c>
      <c r="L268" s="36"/>
      <c r="M268" s="36"/>
      <c r="N268" s="36"/>
      <c r="O268" s="36"/>
      <c r="P268" s="36"/>
      <c r="Q268" s="36" t="s">
        <v>1196</v>
      </c>
      <c r="R268" s="17" t="s">
        <v>866</v>
      </c>
      <c r="S268" s="16"/>
      <c r="T268" s="16"/>
    </row>
    <row r="269" ht="151" hidden="1" customHeight="1" spans="1:20">
      <c r="A269" s="16">
        <v>264</v>
      </c>
      <c r="B269" s="16" t="s">
        <v>1959</v>
      </c>
      <c r="C269" s="16" t="s">
        <v>1979</v>
      </c>
      <c r="D269" s="16" t="s">
        <v>35</v>
      </c>
      <c r="E269" s="16" t="s">
        <v>36</v>
      </c>
      <c r="F269" s="16" t="s">
        <v>21</v>
      </c>
      <c r="G269" s="16" t="s">
        <v>860</v>
      </c>
      <c r="H269" s="17" t="s">
        <v>1980</v>
      </c>
      <c r="I269" s="16" t="s">
        <v>31</v>
      </c>
      <c r="J269" s="16">
        <v>1.6</v>
      </c>
      <c r="K269" s="35">
        <v>135</v>
      </c>
      <c r="L269" s="16"/>
      <c r="M269" s="16"/>
      <c r="N269" s="16"/>
      <c r="O269" s="16"/>
      <c r="P269" s="16"/>
      <c r="Q269" s="16" t="s">
        <v>1200</v>
      </c>
      <c r="R269" s="17" t="s">
        <v>1160</v>
      </c>
      <c r="S269" s="16"/>
      <c r="T269" s="16"/>
    </row>
    <row r="270" ht="127" hidden="1" customHeight="1" spans="1:20">
      <c r="A270" s="16">
        <v>265</v>
      </c>
      <c r="B270" s="16" t="s">
        <v>1960</v>
      </c>
      <c r="C270" s="16" t="s">
        <v>1982</v>
      </c>
      <c r="D270" s="16" t="s">
        <v>35</v>
      </c>
      <c r="E270" s="16" t="s">
        <v>36</v>
      </c>
      <c r="F270" s="16" t="s">
        <v>21</v>
      </c>
      <c r="G270" s="16" t="s">
        <v>860</v>
      </c>
      <c r="H270" s="17" t="s">
        <v>1983</v>
      </c>
      <c r="I270" s="16" t="s">
        <v>31</v>
      </c>
      <c r="J270" s="16">
        <v>3.6</v>
      </c>
      <c r="K270" s="35">
        <v>290</v>
      </c>
      <c r="L270" s="16"/>
      <c r="M270" s="16"/>
      <c r="N270" s="16"/>
      <c r="O270" s="16"/>
      <c r="P270" s="16"/>
      <c r="Q270" s="16" t="s">
        <v>1200</v>
      </c>
      <c r="R270" s="17" t="s">
        <v>1160</v>
      </c>
      <c r="S270" s="16"/>
      <c r="T270" s="16"/>
    </row>
    <row r="271" ht="170" hidden="1" customHeight="1" spans="1:20">
      <c r="A271" s="16">
        <v>266</v>
      </c>
      <c r="B271" s="16" t="s">
        <v>1963</v>
      </c>
      <c r="C271" s="16" t="s">
        <v>1452</v>
      </c>
      <c r="D271" s="16" t="s">
        <v>35</v>
      </c>
      <c r="E271" s="16" t="s">
        <v>375</v>
      </c>
      <c r="F271" s="16" t="s">
        <v>29</v>
      </c>
      <c r="G271" s="16" t="s">
        <v>877</v>
      </c>
      <c r="H271" s="17" t="s">
        <v>892</v>
      </c>
      <c r="I271" s="16" t="s">
        <v>251</v>
      </c>
      <c r="J271" s="16">
        <v>38</v>
      </c>
      <c r="K271" s="278">
        <v>45.6</v>
      </c>
      <c r="L271" s="36"/>
      <c r="M271" s="36"/>
      <c r="N271" s="36"/>
      <c r="O271" s="36"/>
      <c r="P271" s="36"/>
      <c r="Q271" s="36" t="s">
        <v>1200</v>
      </c>
      <c r="R271" s="17" t="s">
        <v>1988</v>
      </c>
      <c r="S271" s="16"/>
      <c r="T271" s="16"/>
    </row>
    <row r="272" ht="199" hidden="1" customHeight="1" spans="1:20">
      <c r="A272" s="16">
        <v>267</v>
      </c>
      <c r="B272" s="16" t="s">
        <v>1965</v>
      </c>
      <c r="C272" s="16" t="s">
        <v>886</v>
      </c>
      <c r="D272" s="16" t="s">
        <v>19</v>
      </c>
      <c r="E272" s="16" t="s">
        <v>1679</v>
      </c>
      <c r="F272" s="16" t="s">
        <v>29</v>
      </c>
      <c r="G272" s="16" t="s">
        <v>877</v>
      </c>
      <c r="H272" s="17" t="s">
        <v>1680</v>
      </c>
      <c r="I272" s="16" t="s">
        <v>133</v>
      </c>
      <c r="J272" s="16">
        <v>240</v>
      </c>
      <c r="K272" s="278">
        <v>99</v>
      </c>
      <c r="L272" s="36"/>
      <c r="M272" s="36"/>
      <c r="N272" s="36"/>
      <c r="O272" s="36"/>
      <c r="P272" s="36"/>
      <c r="Q272" s="36" t="s">
        <v>1681</v>
      </c>
      <c r="R272" s="17" t="s">
        <v>889</v>
      </c>
      <c r="S272" s="16"/>
      <c r="T272" s="16"/>
    </row>
    <row r="273" ht="121.5" hidden="1" spans="1:20">
      <c r="A273" s="16">
        <v>268</v>
      </c>
      <c r="B273" s="16" t="s">
        <v>1966</v>
      </c>
      <c r="C273" s="16" t="s">
        <v>881</v>
      </c>
      <c r="D273" s="16" t="s">
        <v>823</v>
      </c>
      <c r="E273" s="16" t="s">
        <v>824</v>
      </c>
      <c r="F273" s="16" t="s">
        <v>29</v>
      </c>
      <c r="G273" s="16" t="s">
        <v>877</v>
      </c>
      <c r="H273" s="17" t="s">
        <v>1412</v>
      </c>
      <c r="I273" s="16" t="s">
        <v>31</v>
      </c>
      <c r="J273" s="16">
        <v>40</v>
      </c>
      <c r="K273" s="278">
        <v>451</v>
      </c>
      <c r="L273" s="36"/>
      <c r="M273" s="36"/>
      <c r="N273" s="36"/>
      <c r="O273" s="36"/>
      <c r="P273" s="36"/>
      <c r="Q273" s="36" t="s">
        <v>1196</v>
      </c>
      <c r="R273" s="17" t="s">
        <v>884</v>
      </c>
      <c r="S273" s="16"/>
      <c r="T273" s="16"/>
    </row>
    <row r="274" ht="162" hidden="1" spans="1:20">
      <c r="A274" s="16">
        <v>269</v>
      </c>
      <c r="B274" s="16" t="s">
        <v>1967</v>
      </c>
      <c r="C274" s="16" t="s">
        <v>899</v>
      </c>
      <c r="D274" s="16" t="s">
        <v>19</v>
      </c>
      <c r="E274" s="16" t="s">
        <v>1498</v>
      </c>
      <c r="F274" s="16" t="s">
        <v>29</v>
      </c>
      <c r="G274" s="16" t="s">
        <v>877</v>
      </c>
      <c r="H274" s="17" t="s">
        <v>900</v>
      </c>
      <c r="I274" s="16" t="s">
        <v>251</v>
      </c>
      <c r="J274" s="16">
        <v>2</v>
      </c>
      <c r="K274" s="278">
        <v>1100</v>
      </c>
      <c r="L274" s="36"/>
      <c r="M274" s="36"/>
      <c r="N274" s="36"/>
      <c r="O274" s="36"/>
      <c r="P274" s="36"/>
      <c r="Q274" s="36" t="s">
        <v>1210</v>
      </c>
      <c r="R274" s="17" t="s">
        <v>2342</v>
      </c>
      <c r="S274" s="16"/>
      <c r="T274" s="16"/>
    </row>
    <row r="275" ht="149" hidden="1" customHeight="1" spans="1:20">
      <c r="A275" s="16">
        <v>270</v>
      </c>
      <c r="B275" s="16" t="s">
        <v>1968</v>
      </c>
      <c r="C275" s="16" t="s">
        <v>1161</v>
      </c>
      <c r="D275" s="16" t="s">
        <v>19</v>
      </c>
      <c r="E275" s="16" t="s">
        <v>1498</v>
      </c>
      <c r="F275" s="16" t="s">
        <v>29</v>
      </c>
      <c r="G275" s="16" t="s">
        <v>877</v>
      </c>
      <c r="H275" s="17" t="s">
        <v>1162</v>
      </c>
      <c r="I275" s="16" t="s">
        <v>251</v>
      </c>
      <c r="J275" s="16">
        <v>2</v>
      </c>
      <c r="K275" s="278">
        <v>500</v>
      </c>
      <c r="L275" s="16"/>
      <c r="M275" s="16"/>
      <c r="N275" s="16"/>
      <c r="O275" s="16"/>
      <c r="P275" s="16"/>
      <c r="Q275" s="16" t="s">
        <v>1210</v>
      </c>
      <c r="R275" s="17" t="s">
        <v>1185</v>
      </c>
      <c r="S275" s="16"/>
      <c r="T275" s="16"/>
    </row>
    <row r="276" ht="165" hidden="1" customHeight="1" spans="1:20">
      <c r="A276" s="16">
        <v>271</v>
      </c>
      <c r="B276" s="16" t="s">
        <v>1970</v>
      </c>
      <c r="C276" s="16" t="s">
        <v>899</v>
      </c>
      <c r="D276" s="16" t="s">
        <v>19</v>
      </c>
      <c r="E276" s="16" t="s">
        <v>1498</v>
      </c>
      <c r="F276" s="16" t="s">
        <v>29</v>
      </c>
      <c r="G276" s="16" t="s">
        <v>860</v>
      </c>
      <c r="H276" s="17" t="s">
        <v>1693</v>
      </c>
      <c r="I276" s="16" t="s">
        <v>251</v>
      </c>
      <c r="J276" s="16">
        <v>2</v>
      </c>
      <c r="K276" s="278">
        <v>500</v>
      </c>
      <c r="L276" s="16"/>
      <c r="M276" s="16"/>
      <c r="N276" s="16"/>
      <c r="O276" s="16"/>
      <c r="P276" s="16"/>
      <c r="Q276" s="16" t="s">
        <v>1210</v>
      </c>
      <c r="R276" s="17" t="s">
        <v>1165</v>
      </c>
      <c r="S276" s="16"/>
      <c r="T276" s="16"/>
    </row>
    <row r="277" ht="199" hidden="1" customHeight="1" spans="1:20">
      <c r="A277" s="16">
        <v>272</v>
      </c>
      <c r="B277" s="16" t="s">
        <v>1973</v>
      </c>
      <c r="C277" s="16" t="s">
        <v>1172</v>
      </c>
      <c r="D277" s="16" t="s">
        <v>19</v>
      </c>
      <c r="E277" s="16" t="s">
        <v>1498</v>
      </c>
      <c r="F277" s="16" t="s">
        <v>29</v>
      </c>
      <c r="G277" s="16" t="s">
        <v>877</v>
      </c>
      <c r="H277" s="17" t="s">
        <v>1173</v>
      </c>
      <c r="I277" s="16" t="s">
        <v>251</v>
      </c>
      <c r="J277" s="16">
        <v>1</v>
      </c>
      <c r="K277" s="278">
        <v>850</v>
      </c>
      <c r="L277" s="16"/>
      <c r="M277" s="16"/>
      <c r="N277" s="16"/>
      <c r="O277" s="16"/>
      <c r="P277" s="16"/>
      <c r="Q277" s="16" t="s">
        <v>1210</v>
      </c>
      <c r="R277" s="17" t="s">
        <v>2343</v>
      </c>
      <c r="S277" s="16"/>
      <c r="T277" s="16"/>
    </row>
    <row r="278" ht="206" hidden="1" customHeight="1" spans="1:20">
      <c r="A278" s="16">
        <v>273</v>
      </c>
      <c r="B278" s="16" t="s">
        <v>1974</v>
      </c>
      <c r="C278" s="16" t="s">
        <v>1178</v>
      </c>
      <c r="D278" s="16" t="s">
        <v>19</v>
      </c>
      <c r="E278" s="16" t="s">
        <v>1498</v>
      </c>
      <c r="F278" s="16" t="s">
        <v>29</v>
      </c>
      <c r="G278" s="16" t="s">
        <v>860</v>
      </c>
      <c r="H278" s="17" t="s">
        <v>1179</v>
      </c>
      <c r="I278" s="16" t="s">
        <v>251</v>
      </c>
      <c r="J278" s="16">
        <v>1</v>
      </c>
      <c r="K278" s="278">
        <v>850</v>
      </c>
      <c r="L278" s="16"/>
      <c r="M278" s="16"/>
      <c r="N278" s="16"/>
      <c r="O278" s="16"/>
      <c r="P278" s="16"/>
      <c r="Q278" s="16" t="s">
        <v>1210</v>
      </c>
      <c r="R278" s="17" t="s">
        <v>1688</v>
      </c>
      <c r="S278" s="16"/>
      <c r="T278" s="16"/>
    </row>
    <row r="279" ht="153" hidden="1" customHeight="1" spans="1:20">
      <c r="A279" s="16">
        <v>274</v>
      </c>
      <c r="B279" s="16" t="s">
        <v>1975</v>
      </c>
      <c r="C279" s="16" t="s">
        <v>1161</v>
      </c>
      <c r="D279" s="16" t="s">
        <v>19</v>
      </c>
      <c r="E279" s="16" t="s">
        <v>1498</v>
      </c>
      <c r="F279" s="16" t="s">
        <v>29</v>
      </c>
      <c r="G279" s="16" t="s">
        <v>877</v>
      </c>
      <c r="H279" s="17" t="s">
        <v>1180</v>
      </c>
      <c r="I279" s="16" t="s">
        <v>251</v>
      </c>
      <c r="J279" s="16">
        <v>2</v>
      </c>
      <c r="K279" s="278">
        <v>1000</v>
      </c>
      <c r="L279" s="16"/>
      <c r="M279" s="16"/>
      <c r="N279" s="16"/>
      <c r="O279" s="16"/>
      <c r="P279" s="16"/>
      <c r="Q279" s="16" t="s">
        <v>1210</v>
      </c>
      <c r="R279" s="17" t="s">
        <v>1690</v>
      </c>
      <c r="S279" s="16"/>
      <c r="T279" s="16"/>
    </row>
    <row r="280" ht="145" hidden="1" customHeight="1" spans="1:20">
      <c r="A280" s="16">
        <v>275</v>
      </c>
      <c r="B280" s="16" t="s">
        <v>1977</v>
      </c>
      <c r="C280" s="16" t="s">
        <v>1161</v>
      </c>
      <c r="D280" s="16" t="s">
        <v>19</v>
      </c>
      <c r="E280" s="16" t="s">
        <v>1498</v>
      </c>
      <c r="F280" s="16" t="s">
        <v>29</v>
      </c>
      <c r="G280" s="16" t="s">
        <v>877</v>
      </c>
      <c r="H280" s="17" t="s">
        <v>1182</v>
      </c>
      <c r="I280" s="16" t="s">
        <v>799</v>
      </c>
      <c r="J280" s="16">
        <v>3</v>
      </c>
      <c r="K280" s="278">
        <v>162</v>
      </c>
      <c r="L280" s="16"/>
      <c r="M280" s="16"/>
      <c r="N280" s="16"/>
      <c r="O280" s="16"/>
      <c r="P280" s="16"/>
      <c r="Q280" s="16" t="s">
        <v>1210</v>
      </c>
      <c r="R280" s="17" t="s">
        <v>1183</v>
      </c>
      <c r="S280" s="16"/>
      <c r="T280" s="16"/>
    </row>
    <row r="281" ht="147" hidden="1" customHeight="1" spans="1:20">
      <c r="A281" s="16">
        <v>276</v>
      </c>
      <c r="B281" s="16" t="s">
        <v>1978</v>
      </c>
      <c r="C281" s="16" t="s">
        <v>1161</v>
      </c>
      <c r="D281" s="16" t="s">
        <v>19</v>
      </c>
      <c r="E281" s="16" t="s">
        <v>1498</v>
      </c>
      <c r="F281" s="16" t="s">
        <v>29</v>
      </c>
      <c r="G281" s="16" t="s">
        <v>877</v>
      </c>
      <c r="H281" s="17" t="s">
        <v>1184</v>
      </c>
      <c r="I281" s="16" t="s">
        <v>251</v>
      </c>
      <c r="J281" s="16">
        <v>2</v>
      </c>
      <c r="K281" s="278">
        <v>260</v>
      </c>
      <c r="L281" s="16"/>
      <c r="M281" s="16"/>
      <c r="N281" s="16"/>
      <c r="O281" s="16"/>
      <c r="P281" s="16"/>
      <c r="Q281" s="16" t="s">
        <v>1210</v>
      </c>
      <c r="R281" s="17" t="s">
        <v>1695</v>
      </c>
      <c r="S281" s="16"/>
      <c r="T281" s="16"/>
    </row>
    <row r="282" ht="182" hidden="1" customHeight="1" spans="1:20">
      <c r="A282" s="16">
        <v>277</v>
      </c>
      <c r="B282" s="16" t="s">
        <v>1981</v>
      </c>
      <c r="C282" s="16" t="s">
        <v>1166</v>
      </c>
      <c r="D282" s="16" t="s">
        <v>35</v>
      </c>
      <c r="E282" s="16" t="s">
        <v>36</v>
      </c>
      <c r="F282" s="16" t="s">
        <v>29</v>
      </c>
      <c r="G282" s="16" t="s">
        <v>860</v>
      </c>
      <c r="H282" s="17" t="s">
        <v>1416</v>
      </c>
      <c r="I282" s="16" t="s">
        <v>31</v>
      </c>
      <c r="J282" s="16">
        <v>3</v>
      </c>
      <c r="K282" s="278">
        <v>495</v>
      </c>
      <c r="L282" s="16"/>
      <c r="M282" s="16"/>
      <c r="N282" s="16"/>
      <c r="O282" s="16"/>
      <c r="P282" s="16"/>
      <c r="Q282" s="36" t="s">
        <v>1197</v>
      </c>
      <c r="R282" s="17" t="s">
        <v>1993</v>
      </c>
      <c r="S282" s="16"/>
      <c r="T282" s="16"/>
    </row>
    <row r="283" ht="158" hidden="1" customHeight="1" spans="1:20">
      <c r="A283" s="16">
        <v>278</v>
      </c>
      <c r="B283" s="16" t="s">
        <v>1984</v>
      </c>
      <c r="C283" s="16" t="s">
        <v>1169</v>
      </c>
      <c r="D283" s="16" t="s">
        <v>35</v>
      </c>
      <c r="E283" s="16" t="s">
        <v>120</v>
      </c>
      <c r="F283" s="16" t="s">
        <v>29</v>
      </c>
      <c r="G283" s="16" t="s">
        <v>860</v>
      </c>
      <c r="H283" s="17" t="s">
        <v>1170</v>
      </c>
      <c r="I283" s="16" t="s">
        <v>123</v>
      </c>
      <c r="J283" s="16">
        <v>150</v>
      </c>
      <c r="K283" s="278">
        <v>60</v>
      </c>
      <c r="L283" s="16"/>
      <c r="M283" s="16"/>
      <c r="N283" s="16"/>
      <c r="O283" s="16"/>
      <c r="P283" s="16"/>
      <c r="Q283" s="36" t="s">
        <v>1200</v>
      </c>
      <c r="R283" s="17" t="s">
        <v>1171</v>
      </c>
      <c r="S283" s="16"/>
      <c r="T283" s="16"/>
    </row>
    <row r="284" ht="190" hidden="1" customHeight="1" spans="1:20">
      <c r="A284" s="16">
        <v>279</v>
      </c>
      <c r="B284" s="16" t="s">
        <v>1985</v>
      </c>
      <c r="C284" s="16" t="s">
        <v>1175</v>
      </c>
      <c r="D284" s="16" t="s">
        <v>35</v>
      </c>
      <c r="E284" s="16" t="s">
        <v>36</v>
      </c>
      <c r="F284" s="16" t="s">
        <v>29</v>
      </c>
      <c r="G284" s="16" t="s">
        <v>877</v>
      </c>
      <c r="H284" s="17" t="s">
        <v>1418</v>
      </c>
      <c r="I284" s="16" t="s">
        <v>31</v>
      </c>
      <c r="J284" s="16">
        <v>15</v>
      </c>
      <c r="K284" s="278">
        <v>2500</v>
      </c>
      <c r="L284" s="16"/>
      <c r="M284" s="16"/>
      <c r="N284" s="16"/>
      <c r="O284" s="16"/>
      <c r="P284" s="16"/>
      <c r="Q284" s="36" t="s">
        <v>1197</v>
      </c>
      <c r="R284" s="17" t="s">
        <v>1996</v>
      </c>
      <c r="S284" s="16"/>
      <c r="T284" s="16"/>
    </row>
    <row r="285" ht="162" hidden="1" spans="1:20">
      <c r="A285" s="16">
        <v>280</v>
      </c>
      <c r="B285" s="16" t="s">
        <v>1986</v>
      </c>
      <c r="C285" s="277" t="s">
        <v>909</v>
      </c>
      <c r="D285" s="16" t="s">
        <v>19</v>
      </c>
      <c r="E285" s="16" t="s">
        <v>62</v>
      </c>
      <c r="F285" s="16" t="s">
        <v>29</v>
      </c>
      <c r="G285" s="16" t="s">
        <v>910</v>
      </c>
      <c r="H285" s="280" t="s">
        <v>911</v>
      </c>
      <c r="I285" s="16" t="s">
        <v>92</v>
      </c>
      <c r="J285" s="16">
        <v>1</v>
      </c>
      <c r="K285" s="278">
        <v>110</v>
      </c>
      <c r="L285" s="36"/>
      <c r="M285" s="36"/>
      <c r="N285" s="36"/>
      <c r="O285" s="36"/>
      <c r="P285" s="36"/>
      <c r="Q285" s="36" t="s">
        <v>1194</v>
      </c>
      <c r="R285" s="17" t="s">
        <v>912</v>
      </c>
      <c r="S285" s="277"/>
      <c r="T285" s="277"/>
    </row>
    <row r="286" ht="60.75" hidden="1" spans="1:20">
      <c r="A286" s="16">
        <v>281</v>
      </c>
      <c r="B286" s="16" t="s">
        <v>1987</v>
      </c>
      <c r="C286" s="16" t="s">
        <v>1455</v>
      </c>
      <c r="D286" s="16" t="s">
        <v>19</v>
      </c>
      <c r="E286" s="16" t="s">
        <v>925</v>
      </c>
      <c r="F286" s="16" t="s">
        <v>29</v>
      </c>
      <c r="G286" s="16" t="s">
        <v>206</v>
      </c>
      <c r="H286" s="17" t="s">
        <v>1239</v>
      </c>
      <c r="I286" s="16" t="s">
        <v>668</v>
      </c>
      <c r="J286" s="16">
        <v>1000</v>
      </c>
      <c r="K286" s="278">
        <v>200</v>
      </c>
      <c r="L286" s="36"/>
      <c r="M286" s="36"/>
      <c r="N286" s="36"/>
      <c r="O286" s="36"/>
      <c r="P286" s="36"/>
      <c r="Q286" s="36" t="s">
        <v>1240</v>
      </c>
      <c r="R286" s="17" t="s">
        <v>927</v>
      </c>
      <c r="S286" s="277"/>
      <c r="T286" s="277"/>
    </row>
    <row r="287" ht="81" hidden="1" spans="1:20">
      <c r="A287" s="16">
        <v>282</v>
      </c>
      <c r="B287" s="16" t="s">
        <v>1989</v>
      </c>
      <c r="C287" s="16" t="s">
        <v>1456</v>
      </c>
      <c r="D287" s="16" t="s">
        <v>19</v>
      </c>
      <c r="E287" s="16" t="s">
        <v>74</v>
      </c>
      <c r="F287" s="16" t="s">
        <v>29</v>
      </c>
      <c r="G287" s="16" t="s">
        <v>930</v>
      </c>
      <c r="H287" s="17" t="s">
        <v>931</v>
      </c>
      <c r="I287" s="16" t="s">
        <v>814</v>
      </c>
      <c r="J287" s="16">
        <v>178</v>
      </c>
      <c r="K287" s="278">
        <v>284.8</v>
      </c>
      <c r="L287" s="36"/>
      <c r="M287" s="36"/>
      <c r="N287" s="36"/>
      <c r="O287" s="36"/>
      <c r="P287" s="36"/>
      <c r="Q287" s="36" t="s">
        <v>1194</v>
      </c>
      <c r="R287" s="17" t="s">
        <v>932</v>
      </c>
      <c r="S287" s="277"/>
      <c r="T287" s="277"/>
    </row>
    <row r="288" ht="162" hidden="1" spans="1:20">
      <c r="A288" s="16">
        <v>283</v>
      </c>
      <c r="B288" s="16" t="s">
        <v>1990</v>
      </c>
      <c r="C288" s="16" t="s">
        <v>914</v>
      </c>
      <c r="D288" s="16" t="s">
        <v>823</v>
      </c>
      <c r="E288" s="16" t="s">
        <v>915</v>
      </c>
      <c r="F288" s="16" t="s">
        <v>29</v>
      </c>
      <c r="G288" s="16" t="s">
        <v>206</v>
      </c>
      <c r="H288" s="17" t="s">
        <v>916</v>
      </c>
      <c r="I288" s="16" t="s">
        <v>668</v>
      </c>
      <c r="J288" s="16">
        <v>250</v>
      </c>
      <c r="K288" s="278">
        <v>75</v>
      </c>
      <c r="L288" s="36"/>
      <c r="M288" s="36"/>
      <c r="N288" s="36"/>
      <c r="O288" s="36"/>
      <c r="P288" s="36"/>
      <c r="Q288" s="36" t="s">
        <v>1238</v>
      </c>
      <c r="R288" s="17" t="s">
        <v>917</v>
      </c>
      <c r="S288" s="277"/>
      <c r="T288" s="277"/>
    </row>
    <row r="289" ht="97" hidden="1" customHeight="1" spans="1:20">
      <c r="A289" s="16">
        <v>284</v>
      </c>
      <c r="B289" s="16" t="s">
        <v>1991</v>
      </c>
      <c r="C289" s="16" t="s">
        <v>1454</v>
      </c>
      <c r="D289" s="16" t="s">
        <v>106</v>
      </c>
      <c r="E289" s="16" t="s">
        <v>920</v>
      </c>
      <c r="F289" s="16" t="s">
        <v>29</v>
      </c>
      <c r="G289" s="16" t="s">
        <v>206</v>
      </c>
      <c r="H289" s="17" t="s">
        <v>921</v>
      </c>
      <c r="I289" s="16" t="s">
        <v>668</v>
      </c>
      <c r="J289" s="16">
        <v>100</v>
      </c>
      <c r="K289" s="278">
        <v>10</v>
      </c>
      <c r="L289" s="36"/>
      <c r="M289" s="36"/>
      <c r="N289" s="36"/>
      <c r="O289" s="36"/>
      <c r="P289" s="36"/>
      <c r="Q289" s="36" t="s">
        <v>1202</v>
      </c>
      <c r="R289" s="17" t="s">
        <v>922</v>
      </c>
      <c r="S289" s="277"/>
      <c r="T289" s="277"/>
    </row>
    <row r="290" ht="150" hidden="1" customHeight="1" spans="1:20">
      <c r="A290" s="16">
        <v>285</v>
      </c>
      <c r="B290" s="16" t="s">
        <v>1992</v>
      </c>
      <c r="C290" s="16" t="s">
        <v>903</v>
      </c>
      <c r="D290" s="16" t="s">
        <v>631</v>
      </c>
      <c r="E290" s="16" t="s">
        <v>904</v>
      </c>
      <c r="F290" s="16" t="s">
        <v>29</v>
      </c>
      <c r="G290" s="16" t="s">
        <v>206</v>
      </c>
      <c r="H290" s="17" t="s">
        <v>905</v>
      </c>
      <c r="I290" s="16" t="s">
        <v>906</v>
      </c>
      <c r="J290" s="16">
        <v>6252</v>
      </c>
      <c r="K290" s="278">
        <v>18.756</v>
      </c>
      <c r="L290" s="36"/>
      <c r="M290" s="36"/>
      <c r="N290" s="36"/>
      <c r="O290" s="36"/>
      <c r="P290" s="36"/>
      <c r="Q290" s="36" t="s">
        <v>1237</v>
      </c>
      <c r="R290" s="17" t="s">
        <v>907</v>
      </c>
      <c r="S290" s="277"/>
      <c r="T290" s="277"/>
    </row>
    <row r="291" ht="121" hidden="1" customHeight="1" spans="1:20">
      <c r="A291" s="16">
        <v>286</v>
      </c>
      <c r="B291" s="16" t="s">
        <v>1994</v>
      </c>
      <c r="C291" s="16" t="s">
        <v>934</v>
      </c>
      <c r="D291" s="16" t="s">
        <v>934</v>
      </c>
      <c r="E291" s="16" t="s">
        <v>934</v>
      </c>
      <c r="F291" s="16" t="s">
        <v>29</v>
      </c>
      <c r="G291" s="16" t="s">
        <v>935</v>
      </c>
      <c r="H291" s="17" t="s">
        <v>936</v>
      </c>
      <c r="I291" s="16" t="s">
        <v>937</v>
      </c>
      <c r="J291" s="16">
        <v>1</v>
      </c>
      <c r="K291" s="278">
        <v>500</v>
      </c>
      <c r="L291" s="36"/>
      <c r="M291" s="36"/>
      <c r="N291" s="36"/>
      <c r="O291" s="36"/>
      <c r="P291" s="36"/>
      <c r="Q291" s="36" t="s">
        <v>2003</v>
      </c>
      <c r="R291" s="17" t="s">
        <v>938</v>
      </c>
      <c r="S291" s="277"/>
      <c r="T291" s="277"/>
    </row>
    <row r="292" spans="10:11">
      <c r="J292" s="169">
        <f>SUBTOTAL(9,J22:J291)</f>
        <v>70424.9</v>
      </c>
      <c r="K292" s="170">
        <f>SUBTOTAL(9,K22:K291)</f>
        <v>246.48715</v>
      </c>
    </row>
  </sheetData>
  <autoFilter ref="A4:T291">
    <filterColumn colId="2">
      <filters>
        <filter val="克尔碱镇杏树“飞防”服务项目"/>
        <filter val="伊拉湖镇杏树“飞防”服务项目"/>
        <filter val="夏镇杏树“飞防”服务项目"/>
        <filter val="博斯坦镇杏树“飞防”服务项目"/>
        <filter val="郭勒布依乡杏树“飞防”服务项目"/>
      </filters>
    </filterColumn>
    <extLst/>
  </autoFilter>
  <mergeCells count="19">
    <mergeCell ref="A1:T1"/>
    <mergeCell ref="A2:T2"/>
    <mergeCell ref="L3:P3"/>
    <mergeCell ref="A5:J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rintOptions horizontalCentered="1"/>
  <pageMargins left="0.554166666666667" right="0.554166666666667" top="0.802777777777778" bottom="0.802777777777778" header="0.5" footer="0.5"/>
  <pageSetup paperSize="9" scale="56"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4"/>
  <sheetViews>
    <sheetView zoomScale="70" zoomScaleNormal="70" workbookViewId="0">
      <selection activeCell="K8" sqref="K8:L8"/>
    </sheetView>
  </sheetViews>
  <sheetFormatPr defaultColWidth="9" defaultRowHeight="18.75"/>
  <cols>
    <col min="1" max="1" width="6.575" style="199" customWidth="1"/>
    <col min="2" max="2" width="9.69166666666667" style="199" customWidth="1"/>
    <col min="3" max="3" width="9.08333333333333" style="199" customWidth="1"/>
    <col min="4" max="6" width="7" style="199" customWidth="1"/>
    <col min="7" max="7" width="10.1916666666667" style="199" customWidth="1"/>
    <col min="8" max="8" width="42.425" style="199" customWidth="1"/>
    <col min="9" max="9" width="6.05833333333333" style="199" customWidth="1"/>
    <col min="10" max="10" width="8.21666666666667" style="199" customWidth="1"/>
    <col min="11" max="11" width="15.6166666666667" style="170" customWidth="1"/>
    <col min="12" max="15" width="6.05833333333333" style="200" customWidth="1"/>
    <col min="16" max="17" width="6.05833333333333" style="201" customWidth="1"/>
    <col min="18" max="18" width="56.2583333333333" style="202" customWidth="1"/>
    <col min="19" max="20" width="5.85833333333333" style="199" hidden="1" customWidth="1"/>
    <col min="21" max="21" width="46.05" style="199" customWidth="1"/>
    <col min="22" max="29" width="9" style="199"/>
    <col min="30" max="30" width="10.3833333333333" style="199"/>
    <col min="31" max="31" width="11.7583333333333" style="199"/>
    <col min="32" max="16384" width="9" style="199"/>
  </cols>
  <sheetData>
    <row r="1" s="199" customFormat="1" ht="34.5" spans="1:20">
      <c r="A1" s="203" t="s">
        <v>1457</v>
      </c>
      <c r="B1" s="203"/>
      <c r="C1" s="204"/>
      <c r="D1" s="203"/>
      <c r="E1" s="204"/>
      <c r="F1" s="203"/>
      <c r="G1" s="203"/>
      <c r="H1" s="205"/>
      <c r="I1" s="203"/>
      <c r="J1" s="203"/>
      <c r="K1" s="214"/>
      <c r="L1" s="215"/>
      <c r="M1" s="215"/>
      <c r="N1" s="215"/>
      <c r="O1" s="215"/>
      <c r="P1" s="216"/>
      <c r="Q1" s="216"/>
      <c r="R1" s="231"/>
      <c r="S1" s="203"/>
      <c r="T1" s="203"/>
    </row>
    <row r="2" s="199" customFormat="1" ht="25" customHeight="1" spans="1:20">
      <c r="A2" s="206" t="s">
        <v>2344</v>
      </c>
      <c r="B2" s="206"/>
      <c r="C2" s="206"/>
      <c r="D2" s="206"/>
      <c r="E2" s="206"/>
      <c r="F2" s="206"/>
      <c r="G2" s="206"/>
      <c r="H2" s="207"/>
      <c r="I2" s="206"/>
      <c r="J2" s="206"/>
      <c r="K2" s="217"/>
      <c r="L2" s="218"/>
      <c r="M2" s="218"/>
      <c r="N2" s="218"/>
      <c r="O2" s="218"/>
      <c r="P2" s="218"/>
      <c r="Q2" s="218"/>
      <c r="R2" s="207"/>
      <c r="S2" s="206"/>
      <c r="T2" s="206"/>
    </row>
    <row r="3" s="199" customFormat="1" ht="37" customHeight="1" spans="1:21">
      <c r="A3" s="208" t="s">
        <v>2</v>
      </c>
      <c r="B3" s="208" t="s">
        <v>3</v>
      </c>
      <c r="C3" s="208" t="s">
        <v>4</v>
      </c>
      <c r="D3" s="208" t="s">
        <v>5</v>
      </c>
      <c r="E3" s="208" t="s">
        <v>6</v>
      </c>
      <c r="F3" s="208" t="s">
        <v>7</v>
      </c>
      <c r="G3" s="208" t="s">
        <v>8</v>
      </c>
      <c r="H3" s="209" t="s">
        <v>9</v>
      </c>
      <c r="I3" s="210" t="s">
        <v>10</v>
      </c>
      <c r="J3" s="210" t="s">
        <v>11</v>
      </c>
      <c r="K3" s="219" t="s">
        <v>12</v>
      </c>
      <c r="L3" s="220" t="s">
        <v>1187</v>
      </c>
      <c r="M3" s="221"/>
      <c r="N3" s="221"/>
      <c r="O3" s="221"/>
      <c r="P3" s="222"/>
      <c r="Q3" s="232" t="s">
        <v>1188</v>
      </c>
      <c r="R3" s="211" t="s">
        <v>13</v>
      </c>
      <c r="S3" s="210" t="s">
        <v>14</v>
      </c>
      <c r="T3" s="210" t="s">
        <v>15</v>
      </c>
      <c r="U3" s="233" t="s">
        <v>2345</v>
      </c>
    </row>
    <row r="4" s="199" customFormat="1" ht="67" customHeight="1" spans="1:21">
      <c r="A4" s="210"/>
      <c r="B4" s="210"/>
      <c r="C4" s="210"/>
      <c r="D4" s="210"/>
      <c r="E4" s="210"/>
      <c r="F4" s="210"/>
      <c r="G4" s="210"/>
      <c r="H4" s="211"/>
      <c r="I4" s="223"/>
      <c r="J4" s="223"/>
      <c r="K4" s="224"/>
      <c r="L4" s="225" t="s">
        <v>1189</v>
      </c>
      <c r="M4" s="225" t="s">
        <v>1190</v>
      </c>
      <c r="N4" s="225" t="s">
        <v>1191</v>
      </c>
      <c r="O4" s="225" t="s">
        <v>1192</v>
      </c>
      <c r="P4" s="225" t="s">
        <v>1193</v>
      </c>
      <c r="Q4" s="234"/>
      <c r="R4" s="235"/>
      <c r="S4" s="236"/>
      <c r="T4" s="236"/>
      <c r="U4" s="233"/>
    </row>
    <row r="5" s="199" customFormat="1" ht="39" customHeight="1" spans="1:21">
      <c r="A5" s="208" t="s">
        <v>16</v>
      </c>
      <c r="B5" s="208"/>
      <c r="C5" s="208"/>
      <c r="D5" s="208"/>
      <c r="E5" s="208"/>
      <c r="F5" s="208"/>
      <c r="G5" s="208"/>
      <c r="H5" s="208"/>
      <c r="I5" s="208"/>
      <c r="J5" s="208"/>
      <c r="K5" s="224">
        <f>SUM(K6:K94)</f>
        <v>22528.649</v>
      </c>
      <c r="L5" s="225"/>
      <c r="M5" s="225"/>
      <c r="N5" s="225"/>
      <c r="O5" s="225"/>
      <c r="P5" s="225"/>
      <c r="Q5" s="234"/>
      <c r="R5" s="235"/>
      <c r="S5" s="236"/>
      <c r="T5" s="236"/>
      <c r="U5" s="233"/>
    </row>
    <row r="6" ht="161" customHeight="1" spans="1:21">
      <c r="A6" s="212">
        <v>1</v>
      </c>
      <c r="B6" s="212" t="s">
        <v>1463</v>
      </c>
      <c r="C6" s="212" t="s">
        <v>158</v>
      </c>
      <c r="D6" s="212" t="s">
        <v>19</v>
      </c>
      <c r="E6" s="212" t="s">
        <v>28</v>
      </c>
      <c r="F6" s="212" t="s">
        <v>29</v>
      </c>
      <c r="G6" s="212" t="s">
        <v>22</v>
      </c>
      <c r="H6" s="213" t="s">
        <v>2346</v>
      </c>
      <c r="I6" s="212" t="s">
        <v>31</v>
      </c>
      <c r="J6" s="212">
        <v>3.1</v>
      </c>
      <c r="K6" s="226">
        <v>113</v>
      </c>
      <c r="L6" s="227"/>
      <c r="M6" s="227"/>
      <c r="N6" s="227"/>
      <c r="O6" s="227"/>
      <c r="P6" s="227"/>
      <c r="Q6" s="227" t="s">
        <v>1196</v>
      </c>
      <c r="R6" s="213" t="s">
        <v>2347</v>
      </c>
      <c r="S6" s="212"/>
      <c r="T6" s="212"/>
      <c r="U6" s="237"/>
    </row>
    <row r="7" ht="163" customHeight="1" spans="1:21">
      <c r="A7" s="212">
        <v>2</v>
      </c>
      <c r="B7" s="212" t="s">
        <v>1465</v>
      </c>
      <c r="C7" s="212" t="s">
        <v>41</v>
      </c>
      <c r="D7" s="212" t="s">
        <v>19</v>
      </c>
      <c r="E7" s="212" t="s">
        <v>28</v>
      </c>
      <c r="F7" s="212" t="s">
        <v>29</v>
      </c>
      <c r="G7" s="212" t="s">
        <v>37</v>
      </c>
      <c r="H7" s="213" t="s">
        <v>2009</v>
      </c>
      <c r="I7" s="212" t="s">
        <v>31</v>
      </c>
      <c r="J7" s="212">
        <v>3.2</v>
      </c>
      <c r="K7" s="226">
        <v>142</v>
      </c>
      <c r="L7" s="227"/>
      <c r="M7" s="227"/>
      <c r="N7" s="227"/>
      <c r="O7" s="227"/>
      <c r="P7" s="227"/>
      <c r="Q7" s="227" t="s">
        <v>1196</v>
      </c>
      <c r="R7" s="213" t="s">
        <v>43</v>
      </c>
      <c r="S7" s="212"/>
      <c r="T7" s="212"/>
      <c r="U7" s="237"/>
    </row>
    <row r="8" ht="172" customHeight="1" spans="1:21">
      <c r="A8" s="212">
        <v>3</v>
      </c>
      <c r="B8" s="212" t="s">
        <v>1467</v>
      </c>
      <c r="C8" s="212" t="s">
        <v>50</v>
      </c>
      <c r="D8" s="212" t="s">
        <v>19</v>
      </c>
      <c r="E8" s="212" t="s">
        <v>28</v>
      </c>
      <c r="F8" s="212" t="s">
        <v>29</v>
      </c>
      <c r="G8" s="212" t="s">
        <v>46</v>
      </c>
      <c r="H8" s="213" t="s">
        <v>2011</v>
      </c>
      <c r="I8" s="212" t="s">
        <v>31</v>
      </c>
      <c r="J8" s="212">
        <v>3</v>
      </c>
      <c r="K8" s="226">
        <v>125</v>
      </c>
      <c r="L8" s="227"/>
      <c r="M8" s="227"/>
      <c r="N8" s="227"/>
      <c r="O8" s="227"/>
      <c r="P8" s="227"/>
      <c r="Q8" s="227" t="s">
        <v>1196</v>
      </c>
      <c r="R8" s="213" t="s">
        <v>52</v>
      </c>
      <c r="S8" s="212"/>
      <c r="T8" s="212"/>
      <c r="U8" s="237"/>
    </row>
    <row r="9" ht="243.75" spans="1:21">
      <c r="A9" s="212">
        <v>4</v>
      </c>
      <c r="B9" s="212" t="s">
        <v>1469</v>
      </c>
      <c r="C9" s="212" t="s">
        <v>54</v>
      </c>
      <c r="D9" s="212" t="s">
        <v>19</v>
      </c>
      <c r="E9" s="212" t="s">
        <v>791</v>
      </c>
      <c r="F9" s="212" t="s">
        <v>29</v>
      </c>
      <c r="G9" s="212" t="s">
        <v>56</v>
      </c>
      <c r="H9" s="213" t="s">
        <v>2013</v>
      </c>
      <c r="I9" s="212" t="s">
        <v>58</v>
      </c>
      <c r="J9" s="212">
        <v>1</v>
      </c>
      <c r="K9" s="226">
        <v>529.41</v>
      </c>
      <c r="L9" s="227"/>
      <c r="M9" s="227"/>
      <c r="N9" s="227"/>
      <c r="O9" s="227"/>
      <c r="P9" s="227"/>
      <c r="Q9" s="227" t="s">
        <v>1199</v>
      </c>
      <c r="R9" s="213" t="s">
        <v>2014</v>
      </c>
      <c r="S9" s="212"/>
      <c r="T9" s="212"/>
      <c r="U9" s="237"/>
    </row>
    <row r="10" ht="212" customHeight="1" spans="1:21">
      <c r="A10" s="212">
        <v>5</v>
      </c>
      <c r="B10" s="212" t="s">
        <v>1471</v>
      </c>
      <c r="C10" s="212" t="s">
        <v>1472</v>
      </c>
      <c r="D10" s="212" t="s">
        <v>19</v>
      </c>
      <c r="E10" s="212" t="s">
        <v>20</v>
      </c>
      <c r="F10" s="212" t="s">
        <v>29</v>
      </c>
      <c r="G10" s="212" t="s">
        <v>69</v>
      </c>
      <c r="H10" s="213" t="s">
        <v>2015</v>
      </c>
      <c r="I10" s="212" t="s">
        <v>65</v>
      </c>
      <c r="J10" s="212">
        <v>3430</v>
      </c>
      <c r="K10" s="226">
        <v>105</v>
      </c>
      <c r="L10" s="227"/>
      <c r="M10" s="227"/>
      <c r="N10" s="227"/>
      <c r="O10" s="227"/>
      <c r="P10" s="227"/>
      <c r="Q10" s="227" t="s">
        <v>1194</v>
      </c>
      <c r="R10" s="213" t="s">
        <v>2016</v>
      </c>
      <c r="S10" s="212"/>
      <c r="T10" s="212"/>
      <c r="U10" s="237"/>
    </row>
    <row r="11" ht="180" customHeight="1" spans="1:21">
      <c r="A11" s="212">
        <v>6</v>
      </c>
      <c r="B11" s="212" t="s">
        <v>1475</v>
      </c>
      <c r="C11" s="212" t="s">
        <v>73</v>
      </c>
      <c r="D11" s="212" t="s">
        <v>19</v>
      </c>
      <c r="E11" s="212" t="s">
        <v>74</v>
      </c>
      <c r="F11" s="212" t="s">
        <v>21</v>
      </c>
      <c r="G11" s="212" t="s">
        <v>69</v>
      </c>
      <c r="H11" s="213" t="s">
        <v>2017</v>
      </c>
      <c r="I11" s="212" t="s">
        <v>65</v>
      </c>
      <c r="J11" s="212">
        <v>1200</v>
      </c>
      <c r="K11" s="226">
        <v>672</v>
      </c>
      <c r="L11" s="227"/>
      <c r="M11" s="227"/>
      <c r="N11" s="227"/>
      <c r="O11" s="227"/>
      <c r="P11" s="227"/>
      <c r="Q11" s="227" t="s">
        <v>1194</v>
      </c>
      <c r="R11" s="213" t="s">
        <v>2018</v>
      </c>
      <c r="S11" s="212"/>
      <c r="T11" s="212"/>
      <c r="U11" s="237"/>
    </row>
    <row r="12" ht="188" customHeight="1" spans="1:21">
      <c r="A12" s="212">
        <v>7</v>
      </c>
      <c r="B12" s="212" t="s">
        <v>1476</v>
      </c>
      <c r="C12" s="212" t="s">
        <v>965</v>
      </c>
      <c r="D12" s="212" t="s">
        <v>19</v>
      </c>
      <c r="E12" s="212" t="s">
        <v>28</v>
      </c>
      <c r="F12" s="212" t="s">
        <v>29</v>
      </c>
      <c r="G12" s="212" t="s">
        <v>84</v>
      </c>
      <c r="H12" s="213" t="s">
        <v>2019</v>
      </c>
      <c r="I12" s="212" t="s">
        <v>31</v>
      </c>
      <c r="J12" s="212">
        <v>10</v>
      </c>
      <c r="K12" s="226">
        <v>345</v>
      </c>
      <c r="L12" s="227"/>
      <c r="M12" s="227"/>
      <c r="N12" s="227"/>
      <c r="O12" s="227"/>
      <c r="P12" s="227"/>
      <c r="Q12" s="227" t="s">
        <v>1196</v>
      </c>
      <c r="R12" s="213" t="s">
        <v>2348</v>
      </c>
      <c r="S12" s="212"/>
      <c r="T12" s="212"/>
      <c r="U12" s="237"/>
    </row>
    <row r="13" ht="281.25" spans="1:21">
      <c r="A13" s="212">
        <v>8</v>
      </c>
      <c r="B13" s="212" t="s">
        <v>1478</v>
      </c>
      <c r="C13" s="212" t="s">
        <v>88</v>
      </c>
      <c r="D13" s="212" t="s">
        <v>19</v>
      </c>
      <c r="E13" s="212" t="s">
        <v>28</v>
      </c>
      <c r="F13" s="212" t="s">
        <v>29</v>
      </c>
      <c r="G13" s="212" t="s">
        <v>90</v>
      </c>
      <c r="H13" s="213" t="s">
        <v>2021</v>
      </c>
      <c r="I13" s="228" t="s">
        <v>92</v>
      </c>
      <c r="J13" s="228">
        <v>76</v>
      </c>
      <c r="K13" s="229">
        <v>383.25</v>
      </c>
      <c r="L13" s="230"/>
      <c r="M13" s="230"/>
      <c r="N13" s="230"/>
      <c r="O13" s="230"/>
      <c r="P13" s="230"/>
      <c r="Q13" s="227" t="s">
        <v>1196</v>
      </c>
      <c r="R13" s="213" t="s">
        <v>2022</v>
      </c>
      <c r="S13" s="212"/>
      <c r="T13" s="212"/>
      <c r="U13" s="237"/>
    </row>
    <row r="14" ht="131.25" spans="1:21">
      <c r="A14" s="212">
        <v>9</v>
      </c>
      <c r="B14" s="212" t="s">
        <v>1480</v>
      </c>
      <c r="C14" s="212" t="s">
        <v>1481</v>
      </c>
      <c r="D14" s="212" t="s">
        <v>19</v>
      </c>
      <c r="E14" s="212" t="s">
        <v>20</v>
      </c>
      <c r="F14" s="212" t="s">
        <v>21</v>
      </c>
      <c r="G14" s="212" t="s">
        <v>96</v>
      </c>
      <c r="H14" s="213" t="s">
        <v>2349</v>
      </c>
      <c r="I14" s="212" t="s">
        <v>133</v>
      </c>
      <c r="J14" s="212">
        <v>30</v>
      </c>
      <c r="K14" s="226">
        <v>254.63</v>
      </c>
      <c r="L14" s="227"/>
      <c r="M14" s="227"/>
      <c r="N14" s="227"/>
      <c r="O14" s="227"/>
      <c r="P14" s="227"/>
      <c r="Q14" s="227" t="s">
        <v>1194</v>
      </c>
      <c r="R14" s="213" t="s">
        <v>2024</v>
      </c>
      <c r="S14" s="212"/>
      <c r="T14" s="212"/>
      <c r="U14" s="237"/>
    </row>
    <row r="15" ht="206.25" spans="1:21">
      <c r="A15" s="212">
        <v>10</v>
      </c>
      <c r="B15" s="212" t="s">
        <v>1483</v>
      </c>
      <c r="C15" s="212" t="s">
        <v>158</v>
      </c>
      <c r="D15" s="212" t="s">
        <v>19</v>
      </c>
      <c r="E15" s="212" t="s">
        <v>28</v>
      </c>
      <c r="F15" s="212" t="s">
        <v>29</v>
      </c>
      <c r="G15" s="212" t="s">
        <v>22</v>
      </c>
      <c r="H15" s="213" t="s">
        <v>2025</v>
      </c>
      <c r="I15" s="212" t="s">
        <v>31</v>
      </c>
      <c r="J15" s="212">
        <v>12</v>
      </c>
      <c r="K15" s="226">
        <v>403.2</v>
      </c>
      <c r="L15" s="227"/>
      <c r="M15" s="227"/>
      <c r="N15" s="227"/>
      <c r="O15" s="227"/>
      <c r="P15" s="227"/>
      <c r="Q15" s="227" t="s">
        <v>1196</v>
      </c>
      <c r="R15" s="213" t="s">
        <v>2026</v>
      </c>
      <c r="S15" s="212"/>
      <c r="T15" s="238"/>
      <c r="U15" s="237"/>
    </row>
    <row r="16" ht="206.25" spans="1:21">
      <c r="A16" s="212">
        <v>11</v>
      </c>
      <c r="B16" s="212" t="s">
        <v>1485</v>
      </c>
      <c r="C16" s="212" t="s">
        <v>162</v>
      </c>
      <c r="D16" s="212" t="s">
        <v>19</v>
      </c>
      <c r="E16" s="212" t="s">
        <v>28</v>
      </c>
      <c r="F16" s="212" t="s">
        <v>29</v>
      </c>
      <c r="G16" s="212" t="s">
        <v>63</v>
      </c>
      <c r="H16" s="213" t="s">
        <v>2027</v>
      </c>
      <c r="I16" s="212" t="s">
        <v>31</v>
      </c>
      <c r="J16" s="212">
        <v>14.8</v>
      </c>
      <c r="K16" s="226">
        <v>414.25</v>
      </c>
      <c r="L16" s="227"/>
      <c r="M16" s="227"/>
      <c r="N16" s="227"/>
      <c r="O16" s="227"/>
      <c r="P16" s="227"/>
      <c r="Q16" s="227" t="s">
        <v>1196</v>
      </c>
      <c r="R16" s="213" t="s">
        <v>2028</v>
      </c>
      <c r="S16" s="238"/>
      <c r="T16" s="238"/>
      <c r="U16" s="237"/>
    </row>
    <row r="17" ht="236" customHeight="1" spans="1:21">
      <c r="A17" s="212">
        <v>12</v>
      </c>
      <c r="B17" s="212" t="s">
        <v>1487</v>
      </c>
      <c r="C17" s="212" t="s">
        <v>166</v>
      </c>
      <c r="D17" s="212" t="s">
        <v>19</v>
      </c>
      <c r="E17" s="212" t="s">
        <v>28</v>
      </c>
      <c r="F17" s="212" t="s">
        <v>29</v>
      </c>
      <c r="G17" s="212" t="s">
        <v>167</v>
      </c>
      <c r="H17" s="213" t="s">
        <v>2029</v>
      </c>
      <c r="I17" s="212" t="s">
        <v>31</v>
      </c>
      <c r="J17" s="212">
        <v>4</v>
      </c>
      <c r="K17" s="226">
        <v>146</v>
      </c>
      <c r="L17" s="227"/>
      <c r="M17" s="227"/>
      <c r="N17" s="227"/>
      <c r="O17" s="227"/>
      <c r="P17" s="227"/>
      <c r="Q17" s="227" t="s">
        <v>1196</v>
      </c>
      <c r="R17" s="213" t="s">
        <v>2030</v>
      </c>
      <c r="S17" s="238"/>
      <c r="T17" s="238"/>
      <c r="U17" s="237"/>
    </row>
    <row r="18" ht="236" customHeight="1" spans="1:21">
      <c r="A18" s="212">
        <v>13</v>
      </c>
      <c r="B18" s="212" t="s">
        <v>1489</v>
      </c>
      <c r="C18" s="212" t="s">
        <v>1490</v>
      </c>
      <c r="D18" s="212" t="s">
        <v>19</v>
      </c>
      <c r="E18" s="212" t="s">
        <v>28</v>
      </c>
      <c r="F18" s="212" t="s">
        <v>29</v>
      </c>
      <c r="G18" s="212" t="s">
        <v>154</v>
      </c>
      <c r="H18" s="213" t="s">
        <v>2031</v>
      </c>
      <c r="I18" s="212" t="s">
        <v>31</v>
      </c>
      <c r="J18" s="212">
        <v>3</v>
      </c>
      <c r="K18" s="226">
        <v>110</v>
      </c>
      <c r="L18" s="227"/>
      <c r="M18" s="227"/>
      <c r="N18" s="227"/>
      <c r="O18" s="227"/>
      <c r="P18" s="227"/>
      <c r="Q18" s="227" t="s">
        <v>1196</v>
      </c>
      <c r="R18" s="213" t="s">
        <v>2032</v>
      </c>
      <c r="S18" s="238"/>
      <c r="T18" s="238"/>
      <c r="U18" s="237"/>
    </row>
    <row r="19" ht="180" customHeight="1" spans="1:21">
      <c r="A19" s="212">
        <v>14</v>
      </c>
      <c r="B19" s="212" t="s">
        <v>1492</v>
      </c>
      <c r="C19" s="212" t="s">
        <v>1247</v>
      </c>
      <c r="D19" s="212" t="s">
        <v>19</v>
      </c>
      <c r="E19" s="212" t="s">
        <v>28</v>
      </c>
      <c r="F19" s="212" t="s">
        <v>29</v>
      </c>
      <c r="G19" s="212" t="s">
        <v>79</v>
      </c>
      <c r="H19" s="213" t="s">
        <v>2033</v>
      </c>
      <c r="I19" s="212" t="s">
        <v>133</v>
      </c>
      <c r="J19" s="212">
        <v>1300</v>
      </c>
      <c r="K19" s="226">
        <v>341.25</v>
      </c>
      <c r="L19" s="227"/>
      <c r="M19" s="227"/>
      <c r="N19" s="227"/>
      <c r="O19" s="227"/>
      <c r="P19" s="227"/>
      <c r="Q19" s="227" t="s">
        <v>1196</v>
      </c>
      <c r="R19" s="213" t="s">
        <v>190</v>
      </c>
      <c r="S19" s="212"/>
      <c r="T19" s="238"/>
      <c r="U19" s="237"/>
    </row>
    <row r="20" ht="231" customHeight="1" spans="1:21">
      <c r="A20" s="212">
        <v>15</v>
      </c>
      <c r="B20" s="212" t="s">
        <v>1493</v>
      </c>
      <c r="C20" s="212" t="s">
        <v>192</v>
      </c>
      <c r="D20" s="212" t="s">
        <v>19</v>
      </c>
      <c r="E20" s="212" t="s">
        <v>20</v>
      </c>
      <c r="F20" s="212" t="s">
        <v>29</v>
      </c>
      <c r="G20" s="212" t="s">
        <v>79</v>
      </c>
      <c r="H20" s="213" t="s">
        <v>2034</v>
      </c>
      <c r="I20" s="212" t="s">
        <v>133</v>
      </c>
      <c r="J20" s="212">
        <v>400</v>
      </c>
      <c r="K20" s="226">
        <v>50</v>
      </c>
      <c r="L20" s="227"/>
      <c r="M20" s="227"/>
      <c r="N20" s="227"/>
      <c r="O20" s="227"/>
      <c r="P20" s="227"/>
      <c r="Q20" s="227" t="s">
        <v>1194</v>
      </c>
      <c r="R20" s="213" t="s">
        <v>2035</v>
      </c>
      <c r="S20" s="212"/>
      <c r="T20" s="238"/>
      <c r="U20" s="237"/>
    </row>
    <row r="21" ht="203" customHeight="1" spans="1:21">
      <c r="A21" s="212">
        <v>16</v>
      </c>
      <c r="B21" s="212" t="s">
        <v>1494</v>
      </c>
      <c r="C21" s="212" t="s">
        <v>201</v>
      </c>
      <c r="D21" s="212" t="s">
        <v>19</v>
      </c>
      <c r="E21" s="212" t="s">
        <v>20</v>
      </c>
      <c r="F21" s="212" t="s">
        <v>29</v>
      </c>
      <c r="G21" s="212" t="s">
        <v>154</v>
      </c>
      <c r="H21" s="213" t="s">
        <v>2036</v>
      </c>
      <c r="I21" s="212" t="s">
        <v>24</v>
      </c>
      <c r="J21" s="212">
        <v>50</v>
      </c>
      <c r="K21" s="226">
        <v>315</v>
      </c>
      <c r="L21" s="227"/>
      <c r="M21" s="227"/>
      <c r="N21" s="227"/>
      <c r="O21" s="227"/>
      <c r="P21" s="227"/>
      <c r="Q21" s="227" t="s">
        <v>1194</v>
      </c>
      <c r="R21" s="213" t="s">
        <v>2350</v>
      </c>
      <c r="S21" s="212"/>
      <c r="T21" s="238"/>
      <c r="U21" s="237"/>
    </row>
    <row r="22" ht="168.75" spans="1:21">
      <c r="A22" s="212">
        <v>17</v>
      </c>
      <c r="B22" s="212" t="s">
        <v>1497</v>
      </c>
      <c r="C22" s="212" t="s">
        <v>205</v>
      </c>
      <c r="D22" s="212" t="s">
        <v>19</v>
      </c>
      <c r="E22" s="212" t="s">
        <v>1498</v>
      </c>
      <c r="F22" s="212" t="s">
        <v>29</v>
      </c>
      <c r="G22" s="212" t="s">
        <v>206</v>
      </c>
      <c r="H22" s="213" t="s">
        <v>2351</v>
      </c>
      <c r="I22" s="212" t="s">
        <v>133</v>
      </c>
      <c r="J22" s="212">
        <v>36000</v>
      </c>
      <c r="K22" s="226">
        <v>130</v>
      </c>
      <c r="L22" s="227"/>
      <c r="M22" s="227"/>
      <c r="N22" s="227"/>
      <c r="O22" s="227"/>
      <c r="P22" s="227"/>
      <c r="Q22" s="227" t="s">
        <v>1207</v>
      </c>
      <c r="R22" s="212" t="s">
        <v>1250</v>
      </c>
      <c r="S22" s="212"/>
      <c r="T22" s="212"/>
      <c r="U22" s="237"/>
    </row>
    <row r="23" ht="168.75" spans="1:21">
      <c r="A23" s="212">
        <v>18</v>
      </c>
      <c r="B23" s="212" t="s">
        <v>1499</v>
      </c>
      <c r="C23" s="212" t="s">
        <v>241</v>
      </c>
      <c r="D23" s="212" t="s">
        <v>19</v>
      </c>
      <c r="E23" s="212" t="s">
        <v>28</v>
      </c>
      <c r="F23" s="212" t="s">
        <v>29</v>
      </c>
      <c r="G23" s="212" t="s">
        <v>237</v>
      </c>
      <c r="H23" s="213" t="s">
        <v>2039</v>
      </c>
      <c r="I23" s="212" t="s">
        <v>31</v>
      </c>
      <c r="J23" s="212">
        <v>24</v>
      </c>
      <c r="K23" s="226">
        <v>791.7</v>
      </c>
      <c r="L23" s="227"/>
      <c r="M23" s="227"/>
      <c r="N23" s="227"/>
      <c r="O23" s="227"/>
      <c r="P23" s="227"/>
      <c r="Q23" s="227" t="s">
        <v>1196</v>
      </c>
      <c r="R23" s="213" t="s">
        <v>2040</v>
      </c>
      <c r="S23" s="212"/>
      <c r="T23" s="212"/>
      <c r="U23" s="237"/>
    </row>
    <row r="24" ht="243.75" spans="1:21">
      <c r="A24" s="212">
        <v>19</v>
      </c>
      <c r="B24" s="212" t="s">
        <v>1501</v>
      </c>
      <c r="C24" s="212" t="s">
        <v>249</v>
      </c>
      <c r="D24" s="212" t="s">
        <v>19</v>
      </c>
      <c r="E24" s="212" t="s">
        <v>1498</v>
      </c>
      <c r="F24" s="212" t="s">
        <v>29</v>
      </c>
      <c r="G24" s="212" t="s">
        <v>237</v>
      </c>
      <c r="H24" s="213" t="s">
        <v>250</v>
      </c>
      <c r="I24" s="212" t="s">
        <v>251</v>
      </c>
      <c r="J24" s="212">
        <v>8</v>
      </c>
      <c r="K24" s="226">
        <v>90</v>
      </c>
      <c r="L24" s="227"/>
      <c r="M24" s="227"/>
      <c r="N24" s="227"/>
      <c r="O24" s="227"/>
      <c r="P24" s="227"/>
      <c r="Q24" s="227" t="s">
        <v>1210</v>
      </c>
      <c r="R24" s="213" t="s">
        <v>2041</v>
      </c>
      <c r="S24" s="238"/>
      <c r="T24" s="238"/>
      <c r="U24" s="237"/>
    </row>
    <row r="25" ht="112.5" spans="1:21">
      <c r="A25" s="212">
        <v>20</v>
      </c>
      <c r="B25" s="212" t="s">
        <v>1502</v>
      </c>
      <c r="C25" s="212" t="s">
        <v>940</v>
      </c>
      <c r="D25" s="212" t="s">
        <v>19</v>
      </c>
      <c r="E25" s="212" t="s">
        <v>1498</v>
      </c>
      <c r="F25" s="212" t="s">
        <v>29</v>
      </c>
      <c r="G25" s="212" t="s">
        <v>145</v>
      </c>
      <c r="H25" s="213" t="s">
        <v>2042</v>
      </c>
      <c r="I25" s="212" t="s">
        <v>116</v>
      </c>
      <c r="J25" s="212">
        <v>1</v>
      </c>
      <c r="K25" s="226">
        <v>45</v>
      </c>
      <c r="L25" s="212"/>
      <c r="M25" s="212"/>
      <c r="N25" s="212"/>
      <c r="O25" s="212"/>
      <c r="P25" s="212"/>
      <c r="Q25" s="212" t="s">
        <v>1210</v>
      </c>
      <c r="R25" s="213" t="s">
        <v>2043</v>
      </c>
      <c r="S25" s="212"/>
      <c r="T25" s="212"/>
      <c r="U25" s="237"/>
    </row>
    <row r="26" ht="206.25" spans="1:21">
      <c r="A26" s="212">
        <v>21</v>
      </c>
      <c r="B26" s="212" t="s">
        <v>1505</v>
      </c>
      <c r="C26" s="212" t="s">
        <v>962</v>
      </c>
      <c r="D26" s="212" t="s">
        <v>19</v>
      </c>
      <c r="E26" s="212" t="s">
        <v>28</v>
      </c>
      <c r="F26" s="212" t="s">
        <v>29</v>
      </c>
      <c r="G26" s="212" t="s">
        <v>79</v>
      </c>
      <c r="H26" s="213" t="s">
        <v>2044</v>
      </c>
      <c r="I26" s="212" t="s">
        <v>31</v>
      </c>
      <c r="J26" s="212">
        <v>30</v>
      </c>
      <c r="K26" s="226">
        <v>1039.5</v>
      </c>
      <c r="L26" s="212"/>
      <c r="M26" s="212"/>
      <c r="N26" s="212"/>
      <c r="O26" s="212"/>
      <c r="P26" s="212"/>
      <c r="Q26" s="227" t="s">
        <v>1196</v>
      </c>
      <c r="R26" s="213" t="s">
        <v>2045</v>
      </c>
      <c r="S26" s="238"/>
      <c r="T26" s="238"/>
      <c r="U26" s="237"/>
    </row>
    <row r="27" ht="243" customHeight="1" spans="1:21">
      <c r="A27" s="212">
        <v>22</v>
      </c>
      <c r="B27" s="212" t="s">
        <v>1507</v>
      </c>
      <c r="C27" s="212" t="s">
        <v>965</v>
      </c>
      <c r="D27" s="212" t="s">
        <v>19</v>
      </c>
      <c r="E27" s="212" t="s">
        <v>28</v>
      </c>
      <c r="F27" s="212" t="s">
        <v>29</v>
      </c>
      <c r="G27" s="212" t="s">
        <v>84</v>
      </c>
      <c r="H27" s="213" t="s">
        <v>2352</v>
      </c>
      <c r="I27" s="212" t="s">
        <v>31</v>
      </c>
      <c r="J27" s="212">
        <v>48.5</v>
      </c>
      <c r="K27" s="226">
        <v>1527.75</v>
      </c>
      <c r="L27" s="212"/>
      <c r="M27" s="212"/>
      <c r="N27" s="212"/>
      <c r="O27" s="212"/>
      <c r="P27" s="212"/>
      <c r="Q27" s="227" t="s">
        <v>1196</v>
      </c>
      <c r="R27" s="213" t="s">
        <v>2047</v>
      </c>
      <c r="S27" s="238"/>
      <c r="T27" s="238"/>
      <c r="U27" s="237"/>
    </row>
    <row r="28" ht="263" customHeight="1" spans="1:21">
      <c r="A28" s="212">
        <v>23</v>
      </c>
      <c r="B28" s="212" t="s">
        <v>1509</v>
      </c>
      <c r="C28" s="212" t="s">
        <v>1510</v>
      </c>
      <c r="D28" s="212" t="s">
        <v>19</v>
      </c>
      <c r="E28" s="212" t="s">
        <v>1498</v>
      </c>
      <c r="F28" s="212" t="s">
        <v>29</v>
      </c>
      <c r="G28" s="212" t="s">
        <v>145</v>
      </c>
      <c r="H28" s="213" t="s">
        <v>2048</v>
      </c>
      <c r="I28" s="212" t="s">
        <v>973</v>
      </c>
      <c r="J28" s="212">
        <v>5</v>
      </c>
      <c r="K28" s="226">
        <v>25</v>
      </c>
      <c r="L28" s="212"/>
      <c r="M28" s="212"/>
      <c r="N28" s="212"/>
      <c r="O28" s="212"/>
      <c r="P28" s="212"/>
      <c r="Q28" s="212" t="s">
        <v>1210</v>
      </c>
      <c r="R28" s="213" t="s">
        <v>2049</v>
      </c>
      <c r="S28" s="212"/>
      <c r="T28" s="238"/>
      <c r="U28" s="237"/>
    </row>
    <row r="29" ht="138" customHeight="1" spans="1:21">
      <c r="A29" s="212">
        <v>24</v>
      </c>
      <c r="B29" s="212" t="s">
        <v>1512</v>
      </c>
      <c r="C29" s="212" t="s">
        <v>982</v>
      </c>
      <c r="D29" s="212" t="s">
        <v>19</v>
      </c>
      <c r="E29" s="212" t="s">
        <v>1498</v>
      </c>
      <c r="F29" s="212" t="s">
        <v>29</v>
      </c>
      <c r="G29" s="212" t="s">
        <v>979</v>
      </c>
      <c r="H29" s="213" t="s">
        <v>983</v>
      </c>
      <c r="I29" s="228" t="s">
        <v>251</v>
      </c>
      <c r="J29" s="228">
        <v>1</v>
      </c>
      <c r="K29" s="229">
        <v>69.8</v>
      </c>
      <c r="L29" s="228"/>
      <c r="M29" s="228"/>
      <c r="N29" s="228"/>
      <c r="O29" s="228"/>
      <c r="P29" s="228"/>
      <c r="Q29" s="212" t="s">
        <v>1210</v>
      </c>
      <c r="R29" s="213" t="s">
        <v>984</v>
      </c>
      <c r="S29" s="238"/>
      <c r="T29" s="238"/>
      <c r="U29" s="237"/>
    </row>
    <row r="30" ht="206.25" spans="1:21">
      <c r="A30" s="212">
        <v>25</v>
      </c>
      <c r="B30" s="212" t="s">
        <v>1513</v>
      </c>
      <c r="C30" s="212" t="s">
        <v>989</v>
      </c>
      <c r="D30" s="212" t="s">
        <v>19</v>
      </c>
      <c r="E30" s="212" t="s">
        <v>28</v>
      </c>
      <c r="F30" s="212" t="s">
        <v>29</v>
      </c>
      <c r="G30" s="212" t="s">
        <v>96</v>
      </c>
      <c r="H30" s="213" t="s">
        <v>2050</v>
      </c>
      <c r="I30" s="212" t="s">
        <v>31</v>
      </c>
      <c r="J30" s="212">
        <v>44.5</v>
      </c>
      <c r="K30" s="226">
        <v>1495</v>
      </c>
      <c r="L30" s="212"/>
      <c r="M30" s="212"/>
      <c r="N30" s="212"/>
      <c r="O30" s="212"/>
      <c r="P30" s="212"/>
      <c r="Q30" s="227" t="s">
        <v>1196</v>
      </c>
      <c r="R30" s="213" t="s">
        <v>2051</v>
      </c>
      <c r="S30" s="212"/>
      <c r="T30" s="238"/>
      <c r="U30" s="237"/>
    </row>
    <row r="31" ht="206.25" spans="1:21">
      <c r="A31" s="212">
        <v>26</v>
      </c>
      <c r="B31" s="212" t="s">
        <v>1515</v>
      </c>
      <c r="C31" s="212" t="s">
        <v>50</v>
      </c>
      <c r="D31" s="212" t="s">
        <v>19</v>
      </c>
      <c r="E31" s="212" t="s">
        <v>28</v>
      </c>
      <c r="F31" s="212" t="s">
        <v>29</v>
      </c>
      <c r="G31" s="212" t="s">
        <v>46</v>
      </c>
      <c r="H31" s="213" t="s">
        <v>2052</v>
      </c>
      <c r="I31" s="212" t="s">
        <v>31</v>
      </c>
      <c r="J31" s="212">
        <v>18</v>
      </c>
      <c r="K31" s="226">
        <v>604.8</v>
      </c>
      <c r="L31" s="212"/>
      <c r="M31" s="212"/>
      <c r="N31" s="212"/>
      <c r="O31" s="212"/>
      <c r="P31" s="212"/>
      <c r="Q31" s="227" t="s">
        <v>1196</v>
      </c>
      <c r="R31" s="213" t="s">
        <v>2053</v>
      </c>
      <c r="S31" s="238"/>
      <c r="T31" s="238"/>
      <c r="U31" s="237"/>
    </row>
    <row r="32" ht="206.25" spans="1:21">
      <c r="A32" s="212">
        <v>27</v>
      </c>
      <c r="B32" s="212" t="s">
        <v>1517</v>
      </c>
      <c r="C32" s="212" t="s">
        <v>1273</v>
      </c>
      <c r="D32" s="212" t="s">
        <v>19</v>
      </c>
      <c r="E32" s="212" t="s">
        <v>28</v>
      </c>
      <c r="F32" s="212" t="s">
        <v>29</v>
      </c>
      <c r="G32" s="212" t="s">
        <v>56</v>
      </c>
      <c r="H32" s="213" t="s">
        <v>2054</v>
      </c>
      <c r="I32" s="212" t="s">
        <v>31</v>
      </c>
      <c r="J32" s="212">
        <v>26.6</v>
      </c>
      <c r="K32" s="226">
        <v>893.76</v>
      </c>
      <c r="L32" s="212"/>
      <c r="M32" s="212"/>
      <c r="N32" s="212"/>
      <c r="O32" s="212"/>
      <c r="P32" s="212"/>
      <c r="Q32" s="227" t="s">
        <v>1196</v>
      </c>
      <c r="R32" s="213" t="s">
        <v>2055</v>
      </c>
      <c r="S32" s="238"/>
      <c r="T32" s="238"/>
      <c r="U32" s="237"/>
    </row>
    <row r="33" ht="206.25" spans="1:21">
      <c r="A33" s="212">
        <v>28</v>
      </c>
      <c r="B33" s="212" t="s">
        <v>1519</v>
      </c>
      <c r="C33" s="212" t="s">
        <v>223</v>
      </c>
      <c r="D33" s="212" t="s">
        <v>19</v>
      </c>
      <c r="E33" s="212" t="s">
        <v>28</v>
      </c>
      <c r="F33" s="212" t="s">
        <v>29</v>
      </c>
      <c r="G33" s="212" t="s">
        <v>145</v>
      </c>
      <c r="H33" s="213" t="s">
        <v>2056</v>
      </c>
      <c r="I33" s="212" t="s">
        <v>31</v>
      </c>
      <c r="J33" s="212">
        <v>39.5</v>
      </c>
      <c r="K33" s="226">
        <v>1935.6</v>
      </c>
      <c r="L33" s="212"/>
      <c r="M33" s="212"/>
      <c r="N33" s="212"/>
      <c r="O33" s="212"/>
      <c r="P33" s="212"/>
      <c r="Q33" s="227" t="s">
        <v>1196</v>
      </c>
      <c r="R33" s="213" t="s">
        <v>2057</v>
      </c>
      <c r="S33" s="238"/>
      <c r="T33" s="238"/>
      <c r="U33" s="237"/>
    </row>
    <row r="34" ht="150" spans="1:21">
      <c r="A34" s="212">
        <v>29</v>
      </c>
      <c r="B34" s="212" t="s">
        <v>1521</v>
      </c>
      <c r="C34" s="212" t="s">
        <v>1522</v>
      </c>
      <c r="D34" s="212" t="s">
        <v>19</v>
      </c>
      <c r="E34" s="212" t="s">
        <v>20</v>
      </c>
      <c r="F34" s="212" t="s">
        <v>29</v>
      </c>
      <c r="G34" s="212" t="s">
        <v>1523</v>
      </c>
      <c r="H34" s="212" t="s">
        <v>2058</v>
      </c>
      <c r="I34" s="212" t="s">
        <v>133</v>
      </c>
      <c r="J34" s="212">
        <v>200</v>
      </c>
      <c r="K34" s="226">
        <v>230</v>
      </c>
      <c r="L34" s="212"/>
      <c r="M34" s="212"/>
      <c r="N34" s="212"/>
      <c r="O34" s="212"/>
      <c r="P34" s="212"/>
      <c r="Q34" s="212" t="s">
        <v>1194</v>
      </c>
      <c r="R34" s="212" t="s">
        <v>2059</v>
      </c>
      <c r="S34" s="208"/>
      <c r="T34" s="208"/>
      <c r="U34" s="237"/>
    </row>
    <row r="35" ht="131.25" spans="1:21">
      <c r="A35" s="212">
        <v>30</v>
      </c>
      <c r="B35" s="212" t="s">
        <v>1526</v>
      </c>
      <c r="C35" s="212" t="s">
        <v>1527</v>
      </c>
      <c r="D35" s="212" t="s">
        <v>19</v>
      </c>
      <c r="E35" s="212" t="s">
        <v>28</v>
      </c>
      <c r="F35" s="212" t="s">
        <v>29</v>
      </c>
      <c r="G35" s="212" t="s">
        <v>154</v>
      </c>
      <c r="H35" s="213" t="s">
        <v>2060</v>
      </c>
      <c r="I35" s="212" t="s">
        <v>92</v>
      </c>
      <c r="J35" s="212">
        <v>6</v>
      </c>
      <c r="K35" s="226">
        <v>28</v>
      </c>
      <c r="L35" s="227"/>
      <c r="M35" s="227"/>
      <c r="N35" s="227"/>
      <c r="O35" s="227"/>
      <c r="P35" s="227"/>
      <c r="Q35" s="227" t="s">
        <v>1196</v>
      </c>
      <c r="R35" s="213" t="s">
        <v>1529</v>
      </c>
      <c r="S35" s="212"/>
      <c r="T35" s="208"/>
      <c r="U35" s="237"/>
    </row>
    <row r="36" ht="168.75" spans="1:21">
      <c r="A36" s="212">
        <v>31</v>
      </c>
      <c r="B36" s="212" t="s">
        <v>1530</v>
      </c>
      <c r="C36" s="212" t="s">
        <v>1531</v>
      </c>
      <c r="D36" s="212" t="s">
        <v>19</v>
      </c>
      <c r="E36" s="212" t="s">
        <v>20</v>
      </c>
      <c r="F36" s="212" t="s">
        <v>29</v>
      </c>
      <c r="G36" s="212" t="s">
        <v>145</v>
      </c>
      <c r="H36" s="213" t="s">
        <v>2061</v>
      </c>
      <c r="I36" s="212" t="s">
        <v>133</v>
      </c>
      <c r="J36" s="212">
        <v>500</v>
      </c>
      <c r="K36" s="226">
        <v>56.25</v>
      </c>
      <c r="L36" s="227"/>
      <c r="M36" s="227"/>
      <c r="N36" s="227"/>
      <c r="O36" s="227"/>
      <c r="P36" s="227"/>
      <c r="Q36" s="227" t="s">
        <v>1194</v>
      </c>
      <c r="R36" s="213" t="s">
        <v>194</v>
      </c>
      <c r="S36" s="212"/>
      <c r="T36" s="208"/>
      <c r="U36" s="237"/>
    </row>
    <row r="37" ht="168.75" spans="1:21">
      <c r="A37" s="212">
        <v>32</v>
      </c>
      <c r="B37" s="212" t="s">
        <v>1533</v>
      </c>
      <c r="C37" s="212" t="s">
        <v>1534</v>
      </c>
      <c r="D37" s="212" t="s">
        <v>19</v>
      </c>
      <c r="E37" s="212" t="s">
        <v>282</v>
      </c>
      <c r="F37" s="212" t="s">
        <v>29</v>
      </c>
      <c r="G37" s="212" t="s">
        <v>69</v>
      </c>
      <c r="H37" s="213" t="s">
        <v>1535</v>
      </c>
      <c r="I37" s="212" t="s">
        <v>133</v>
      </c>
      <c r="J37" s="212">
        <v>40</v>
      </c>
      <c r="K37" s="226">
        <v>523.75</v>
      </c>
      <c r="L37" s="227"/>
      <c r="M37" s="227"/>
      <c r="N37" s="227"/>
      <c r="O37" s="227"/>
      <c r="P37" s="227"/>
      <c r="Q37" s="227" t="s">
        <v>1194</v>
      </c>
      <c r="R37" s="213" t="s">
        <v>1536</v>
      </c>
      <c r="S37" s="212"/>
      <c r="T37" s="208"/>
      <c r="U37" s="237"/>
    </row>
    <row r="38" ht="190" customHeight="1" spans="1:21">
      <c r="A38" s="212">
        <v>33</v>
      </c>
      <c r="B38" s="212" t="s">
        <v>1537</v>
      </c>
      <c r="C38" s="212" t="s">
        <v>1538</v>
      </c>
      <c r="D38" s="212" t="s">
        <v>19</v>
      </c>
      <c r="E38" s="212" t="s">
        <v>20</v>
      </c>
      <c r="F38" s="212" t="s">
        <v>29</v>
      </c>
      <c r="G38" s="212" t="s">
        <v>1539</v>
      </c>
      <c r="H38" s="213" t="s">
        <v>2062</v>
      </c>
      <c r="I38" s="212" t="s">
        <v>65</v>
      </c>
      <c r="J38" s="212">
        <v>5000</v>
      </c>
      <c r="K38" s="226">
        <v>60</v>
      </c>
      <c r="L38" s="227"/>
      <c r="M38" s="227"/>
      <c r="N38" s="227"/>
      <c r="O38" s="227"/>
      <c r="P38" s="227"/>
      <c r="Q38" s="227" t="s">
        <v>1194</v>
      </c>
      <c r="R38" s="213" t="s">
        <v>2063</v>
      </c>
      <c r="S38" s="212"/>
      <c r="T38" s="208"/>
      <c r="U38" s="237"/>
    </row>
    <row r="39" ht="150" spans="1:21">
      <c r="A39" s="212">
        <v>34</v>
      </c>
      <c r="B39" s="212" t="s">
        <v>1542</v>
      </c>
      <c r="C39" s="212" t="s">
        <v>241</v>
      </c>
      <c r="D39" s="212" t="s">
        <v>19</v>
      </c>
      <c r="E39" s="212" t="s">
        <v>28</v>
      </c>
      <c r="F39" s="212" t="s">
        <v>29</v>
      </c>
      <c r="G39" s="212" t="s">
        <v>237</v>
      </c>
      <c r="H39" s="213" t="s">
        <v>2353</v>
      </c>
      <c r="I39" s="212" t="s">
        <v>31</v>
      </c>
      <c r="J39" s="212">
        <v>3</v>
      </c>
      <c r="K39" s="226">
        <v>252</v>
      </c>
      <c r="L39" s="227"/>
      <c r="M39" s="227"/>
      <c r="N39" s="227"/>
      <c r="O39" s="227"/>
      <c r="P39" s="227"/>
      <c r="Q39" s="227" t="s">
        <v>1196</v>
      </c>
      <c r="R39" s="213" t="s">
        <v>1544</v>
      </c>
      <c r="S39" s="212"/>
      <c r="T39" s="208"/>
      <c r="U39" s="237"/>
    </row>
    <row r="40" ht="150" spans="1:21">
      <c r="A40" s="212">
        <v>35</v>
      </c>
      <c r="B40" s="212" t="s">
        <v>1545</v>
      </c>
      <c r="C40" s="212" t="s">
        <v>1546</v>
      </c>
      <c r="D40" s="212" t="s">
        <v>19</v>
      </c>
      <c r="E40" s="212" t="s">
        <v>28</v>
      </c>
      <c r="F40" s="212" t="s">
        <v>29</v>
      </c>
      <c r="G40" s="212" t="s">
        <v>22</v>
      </c>
      <c r="H40" s="213" t="s">
        <v>2066</v>
      </c>
      <c r="I40" s="212" t="s">
        <v>92</v>
      </c>
      <c r="J40" s="212">
        <v>14</v>
      </c>
      <c r="K40" s="226">
        <v>46</v>
      </c>
      <c r="L40" s="227"/>
      <c r="M40" s="227"/>
      <c r="N40" s="227"/>
      <c r="O40" s="227"/>
      <c r="P40" s="227"/>
      <c r="Q40" s="227" t="s">
        <v>1196</v>
      </c>
      <c r="R40" s="213" t="s">
        <v>1548</v>
      </c>
      <c r="S40" s="212"/>
      <c r="T40" s="208"/>
      <c r="U40" s="237"/>
    </row>
    <row r="41" ht="150" spans="1:21">
      <c r="A41" s="212">
        <v>36</v>
      </c>
      <c r="B41" s="212" t="s">
        <v>1699</v>
      </c>
      <c r="C41" s="212" t="s">
        <v>100</v>
      </c>
      <c r="D41" s="212" t="s">
        <v>823</v>
      </c>
      <c r="E41" s="212" t="s">
        <v>824</v>
      </c>
      <c r="F41" s="212" t="s">
        <v>29</v>
      </c>
      <c r="G41" s="212" t="s">
        <v>96</v>
      </c>
      <c r="H41" s="213" t="s">
        <v>2067</v>
      </c>
      <c r="I41" s="212" t="s">
        <v>31</v>
      </c>
      <c r="J41" s="212">
        <v>12</v>
      </c>
      <c r="K41" s="226">
        <v>52.5</v>
      </c>
      <c r="L41" s="227"/>
      <c r="M41" s="227"/>
      <c r="N41" s="227"/>
      <c r="O41" s="227"/>
      <c r="P41" s="227"/>
      <c r="Q41" s="227" t="s">
        <v>1196</v>
      </c>
      <c r="R41" s="213" t="s">
        <v>103</v>
      </c>
      <c r="S41" s="212"/>
      <c r="T41" s="212"/>
      <c r="U41" s="237"/>
    </row>
    <row r="42" ht="153" customHeight="1" spans="1:21">
      <c r="A42" s="212">
        <v>37</v>
      </c>
      <c r="B42" s="212" t="s">
        <v>1700</v>
      </c>
      <c r="C42" s="212" t="s">
        <v>1701</v>
      </c>
      <c r="D42" s="212" t="s">
        <v>823</v>
      </c>
      <c r="E42" s="212" t="s">
        <v>824</v>
      </c>
      <c r="F42" s="212" t="s">
        <v>29</v>
      </c>
      <c r="G42" s="212" t="s">
        <v>145</v>
      </c>
      <c r="H42" s="213" t="s">
        <v>2068</v>
      </c>
      <c r="I42" s="212" t="s">
        <v>31</v>
      </c>
      <c r="J42" s="212">
        <v>6.5</v>
      </c>
      <c r="K42" s="226">
        <v>32.11</v>
      </c>
      <c r="L42" s="227"/>
      <c r="M42" s="227"/>
      <c r="N42" s="227"/>
      <c r="O42" s="227"/>
      <c r="P42" s="227"/>
      <c r="Q42" s="227" t="s">
        <v>1196</v>
      </c>
      <c r="R42" s="213" t="s">
        <v>1703</v>
      </c>
      <c r="S42" s="212"/>
      <c r="T42" s="208"/>
      <c r="U42" s="237"/>
    </row>
    <row r="43" ht="133" customHeight="1" spans="1:21">
      <c r="A43" s="212">
        <v>38</v>
      </c>
      <c r="B43" s="212" t="s">
        <v>1707</v>
      </c>
      <c r="C43" s="212" t="s">
        <v>105</v>
      </c>
      <c r="D43" s="212" t="s">
        <v>106</v>
      </c>
      <c r="E43" s="212" t="s">
        <v>107</v>
      </c>
      <c r="F43" s="212" t="s">
        <v>29</v>
      </c>
      <c r="G43" s="212" t="s">
        <v>108</v>
      </c>
      <c r="H43" s="213" t="s">
        <v>109</v>
      </c>
      <c r="I43" s="212" t="s">
        <v>92</v>
      </c>
      <c r="J43" s="212">
        <v>21</v>
      </c>
      <c r="K43" s="226">
        <v>38.808</v>
      </c>
      <c r="L43" s="227"/>
      <c r="M43" s="227"/>
      <c r="N43" s="227"/>
      <c r="O43" s="227"/>
      <c r="P43" s="227"/>
      <c r="Q43" s="227" t="s">
        <v>1202</v>
      </c>
      <c r="R43" s="213" t="s">
        <v>2069</v>
      </c>
      <c r="S43" s="212"/>
      <c r="T43" s="212"/>
      <c r="U43" s="237"/>
    </row>
    <row r="44" ht="146" customHeight="1" spans="1:21">
      <c r="A44" s="212">
        <v>39</v>
      </c>
      <c r="B44" s="212" t="s">
        <v>1712</v>
      </c>
      <c r="C44" s="212" t="s">
        <v>34</v>
      </c>
      <c r="D44" s="212" t="s">
        <v>35</v>
      </c>
      <c r="E44" s="212" t="s">
        <v>36</v>
      </c>
      <c r="F44" s="212" t="s">
        <v>21</v>
      </c>
      <c r="G44" s="212" t="s">
        <v>37</v>
      </c>
      <c r="H44" s="213" t="s">
        <v>2070</v>
      </c>
      <c r="I44" s="212" t="s">
        <v>31</v>
      </c>
      <c r="J44" s="212">
        <v>5.2</v>
      </c>
      <c r="K44" s="226">
        <v>327.6</v>
      </c>
      <c r="L44" s="227"/>
      <c r="M44" s="227"/>
      <c r="N44" s="227"/>
      <c r="O44" s="227"/>
      <c r="P44" s="227"/>
      <c r="Q44" s="227" t="s">
        <v>1197</v>
      </c>
      <c r="R44" s="213" t="s">
        <v>39</v>
      </c>
      <c r="S44" s="212"/>
      <c r="T44" s="212"/>
      <c r="U44" s="237"/>
    </row>
    <row r="45" ht="112.5" spans="1:21">
      <c r="A45" s="212">
        <v>40</v>
      </c>
      <c r="B45" s="212" t="s">
        <v>1713</v>
      </c>
      <c r="C45" s="212" t="s">
        <v>45</v>
      </c>
      <c r="D45" s="212" t="s">
        <v>35</v>
      </c>
      <c r="E45" s="212" t="s">
        <v>36</v>
      </c>
      <c r="F45" s="212" t="s">
        <v>21</v>
      </c>
      <c r="G45" s="212" t="s">
        <v>46</v>
      </c>
      <c r="H45" s="213" t="s">
        <v>2071</v>
      </c>
      <c r="I45" s="212" t="s">
        <v>31</v>
      </c>
      <c r="J45" s="212">
        <v>9.8</v>
      </c>
      <c r="K45" s="226">
        <v>618</v>
      </c>
      <c r="L45" s="227"/>
      <c r="M45" s="227"/>
      <c r="N45" s="227"/>
      <c r="O45" s="227"/>
      <c r="P45" s="227"/>
      <c r="Q45" s="227" t="s">
        <v>1197</v>
      </c>
      <c r="R45" s="213" t="s">
        <v>2072</v>
      </c>
      <c r="S45" s="212"/>
      <c r="T45" s="212"/>
      <c r="U45" s="237"/>
    </row>
    <row r="46" s="272" customFormat="1" ht="187.5" spans="1:21">
      <c r="A46" s="212">
        <v>41</v>
      </c>
      <c r="B46" s="212" t="s">
        <v>1715</v>
      </c>
      <c r="C46" s="212" t="s">
        <v>78</v>
      </c>
      <c r="D46" s="212" t="s">
        <v>35</v>
      </c>
      <c r="E46" s="212" t="s">
        <v>36</v>
      </c>
      <c r="F46" s="212" t="s">
        <v>21</v>
      </c>
      <c r="G46" s="212" t="s">
        <v>79</v>
      </c>
      <c r="H46" s="213" t="s">
        <v>2073</v>
      </c>
      <c r="I46" s="212" t="s">
        <v>31</v>
      </c>
      <c r="J46" s="212">
        <v>8.2</v>
      </c>
      <c r="K46" s="226">
        <v>314.93</v>
      </c>
      <c r="L46" s="227"/>
      <c r="M46" s="227"/>
      <c r="N46" s="227"/>
      <c r="O46" s="227"/>
      <c r="P46" s="227"/>
      <c r="Q46" s="227" t="s">
        <v>1200</v>
      </c>
      <c r="R46" s="213" t="s">
        <v>2074</v>
      </c>
      <c r="S46" s="212"/>
      <c r="T46" s="212"/>
      <c r="U46" s="274"/>
    </row>
    <row r="47" ht="141" customHeight="1" spans="1:21">
      <c r="A47" s="212">
        <v>42</v>
      </c>
      <c r="B47" s="212" t="s">
        <v>1716</v>
      </c>
      <c r="C47" s="212" t="s">
        <v>1245</v>
      </c>
      <c r="D47" s="212" t="s">
        <v>35</v>
      </c>
      <c r="E47" s="212" t="s">
        <v>36</v>
      </c>
      <c r="F47" s="212" t="s">
        <v>21</v>
      </c>
      <c r="G47" s="212" t="s">
        <v>96</v>
      </c>
      <c r="H47" s="213" t="s">
        <v>2075</v>
      </c>
      <c r="I47" s="212" t="s">
        <v>31</v>
      </c>
      <c r="J47" s="212">
        <v>6</v>
      </c>
      <c r="K47" s="226">
        <v>260</v>
      </c>
      <c r="L47" s="227"/>
      <c r="M47" s="227"/>
      <c r="N47" s="227"/>
      <c r="O47" s="227"/>
      <c r="P47" s="227"/>
      <c r="Q47" s="227" t="s">
        <v>1200</v>
      </c>
      <c r="R47" s="213" t="s">
        <v>98</v>
      </c>
      <c r="S47" s="212"/>
      <c r="T47" s="212"/>
      <c r="U47" s="237"/>
    </row>
    <row r="48" ht="112.5" spans="1:21">
      <c r="A48" s="212">
        <v>43</v>
      </c>
      <c r="B48" s="212" t="s">
        <v>1718</v>
      </c>
      <c r="C48" s="212" t="s">
        <v>1719</v>
      </c>
      <c r="D48" s="212" t="s">
        <v>35</v>
      </c>
      <c r="E48" s="212" t="s">
        <v>113</v>
      </c>
      <c r="F48" s="212" t="s">
        <v>29</v>
      </c>
      <c r="G48" s="212" t="s">
        <v>63</v>
      </c>
      <c r="H48" s="213" t="s">
        <v>2076</v>
      </c>
      <c r="I48" s="212" t="s">
        <v>116</v>
      </c>
      <c r="J48" s="212">
        <v>1</v>
      </c>
      <c r="K48" s="226">
        <v>60</v>
      </c>
      <c r="L48" s="227"/>
      <c r="M48" s="227"/>
      <c r="N48" s="227"/>
      <c r="O48" s="227"/>
      <c r="P48" s="227"/>
      <c r="Q48" s="227" t="s">
        <v>1200</v>
      </c>
      <c r="R48" s="213" t="s">
        <v>117</v>
      </c>
      <c r="S48" s="212"/>
      <c r="T48" s="212"/>
      <c r="U48" s="237"/>
    </row>
    <row r="49" ht="112.5" spans="1:21">
      <c r="A49" s="212">
        <v>44</v>
      </c>
      <c r="B49" s="212" t="s">
        <v>1721</v>
      </c>
      <c r="C49" s="212" t="s">
        <v>119</v>
      </c>
      <c r="D49" s="212" t="s">
        <v>35</v>
      </c>
      <c r="E49" s="212" t="s">
        <v>120</v>
      </c>
      <c r="F49" s="212" t="s">
        <v>29</v>
      </c>
      <c r="G49" s="212" t="s">
        <v>121</v>
      </c>
      <c r="H49" s="213" t="s">
        <v>1722</v>
      </c>
      <c r="I49" s="212" t="s">
        <v>123</v>
      </c>
      <c r="J49" s="212">
        <v>600</v>
      </c>
      <c r="K49" s="226">
        <v>153</v>
      </c>
      <c r="L49" s="227"/>
      <c r="M49" s="227"/>
      <c r="N49" s="227"/>
      <c r="O49" s="227"/>
      <c r="P49" s="227"/>
      <c r="Q49" s="227" t="s">
        <v>1200</v>
      </c>
      <c r="R49" s="213" t="s">
        <v>2077</v>
      </c>
      <c r="S49" s="212"/>
      <c r="T49" s="212"/>
      <c r="U49" s="237"/>
    </row>
    <row r="50" ht="187.5" spans="1:21">
      <c r="A50" s="212">
        <v>45</v>
      </c>
      <c r="B50" s="212" t="s">
        <v>1723</v>
      </c>
      <c r="C50" s="212" t="s">
        <v>126</v>
      </c>
      <c r="D50" s="212" t="s">
        <v>35</v>
      </c>
      <c r="E50" s="212" t="s">
        <v>113</v>
      </c>
      <c r="F50" s="212" t="s">
        <v>29</v>
      </c>
      <c r="G50" s="212" t="s">
        <v>127</v>
      </c>
      <c r="H50" s="213" t="s">
        <v>128</v>
      </c>
      <c r="I50" s="212" t="s">
        <v>92</v>
      </c>
      <c r="J50" s="212">
        <v>241</v>
      </c>
      <c r="K50" s="226">
        <v>27.8</v>
      </c>
      <c r="L50" s="227"/>
      <c r="M50" s="227"/>
      <c r="N50" s="227"/>
      <c r="O50" s="227"/>
      <c r="P50" s="227"/>
      <c r="Q50" s="227" t="s">
        <v>1200</v>
      </c>
      <c r="R50" s="213" t="s">
        <v>129</v>
      </c>
      <c r="S50" s="212"/>
      <c r="T50" s="212"/>
      <c r="U50" s="237"/>
    </row>
    <row r="51" ht="266" customHeight="1" spans="1:21">
      <c r="A51" s="212">
        <v>46</v>
      </c>
      <c r="B51" s="212" t="s">
        <v>1724</v>
      </c>
      <c r="C51" s="212" t="s">
        <v>136</v>
      </c>
      <c r="D51" s="212" t="s">
        <v>35</v>
      </c>
      <c r="E51" s="212" t="s">
        <v>36</v>
      </c>
      <c r="F51" s="212" t="s">
        <v>29</v>
      </c>
      <c r="G51" s="212" t="s">
        <v>56</v>
      </c>
      <c r="H51" s="213" t="s">
        <v>2078</v>
      </c>
      <c r="I51" s="212" t="s">
        <v>31</v>
      </c>
      <c r="J51" s="212">
        <v>1.4</v>
      </c>
      <c r="K51" s="226">
        <v>89.04</v>
      </c>
      <c r="L51" s="227"/>
      <c r="M51" s="227"/>
      <c r="N51" s="227"/>
      <c r="O51" s="227"/>
      <c r="P51" s="227"/>
      <c r="Q51" s="227" t="s">
        <v>1197</v>
      </c>
      <c r="R51" s="213" t="s">
        <v>2354</v>
      </c>
      <c r="S51" s="212"/>
      <c r="T51" s="212"/>
      <c r="U51" s="237"/>
    </row>
    <row r="52" ht="287" customHeight="1" spans="1:21">
      <c r="A52" s="212">
        <v>47</v>
      </c>
      <c r="B52" s="212" t="s">
        <v>1725</v>
      </c>
      <c r="C52" s="212" t="s">
        <v>140</v>
      </c>
      <c r="D52" s="212" t="s">
        <v>35</v>
      </c>
      <c r="E52" s="212" t="s">
        <v>36</v>
      </c>
      <c r="F52" s="212" t="s">
        <v>29</v>
      </c>
      <c r="G52" s="212" t="s">
        <v>79</v>
      </c>
      <c r="H52" s="213" t="s">
        <v>2080</v>
      </c>
      <c r="I52" s="212" t="s">
        <v>31</v>
      </c>
      <c r="J52" s="212">
        <v>2.8</v>
      </c>
      <c r="K52" s="226">
        <v>175.32</v>
      </c>
      <c r="L52" s="227"/>
      <c r="M52" s="227"/>
      <c r="N52" s="227"/>
      <c r="O52" s="227"/>
      <c r="P52" s="227"/>
      <c r="Q52" s="227" t="s">
        <v>1197</v>
      </c>
      <c r="R52" s="213" t="s">
        <v>2355</v>
      </c>
      <c r="S52" s="212"/>
      <c r="T52" s="212"/>
      <c r="U52" s="237"/>
    </row>
    <row r="53" ht="294" customHeight="1" spans="1:21">
      <c r="A53" s="212">
        <v>48</v>
      </c>
      <c r="B53" s="212" t="s">
        <v>1727</v>
      </c>
      <c r="C53" s="212" t="s">
        <v>1728</v>
      </c>
      <c r="D53" s="212" t="s">
        <v>35</v>
      </c>
      <c r="E53" s="212" t="s">
        <v>36</v>
      </c>
      <c r="F53" s="212" t="s">
        <v>29</v>
      </c>
      <c r="G53" s="212" t="s">
        <v>145</v>
      </c>
      <c r="H53" s="213" t="s">
        <v>2082</v>
      </c>
      <c r="I53" s="212" t="s">
        <v>31</v>
      </c>
      <c r="J53" s="212">
        <v>7</v>
      </c>
      <c r="K53" s="226">
        <v>404.25</v>
      </c>
      <c r="L53" s="227"/>
      <c r="M53" s="227"/>
      <c r="N53" s="227"/>
      <c r="O53" s="227"/>
      <c r="P53" s="227"/>
      <c r="Q53" s="227" t="s">
        <v>1197</v>
      </c>
      <c r="R53" s="213" t="s">
        <v>2356</v>
      </c>
      <c r="S53" s="212"/>
      <c r="T53" s="212"/>
      <c r="U53" s="237"/>
    </row>
    <row r="54" ht="265" customHeight="1" spans="1:21">
      <c r="A54" s="212">
        <v>49</v>
      </c>
      <c r="B54" s="212" t="s">
        <v>1731</v>
      </c>
      <c r="C54" s="212" t="s">
        <v>149</v>
      </c>
      <c r="D54" s="212" t="s">
        <v>35</v>
      </c>
      <c r="E54" s="212" t="s">
        <v>36</v>
      </c>
      <c r="F54" s="212" t="s">
        <v>29</v>
      </c>
      <c r="G54" s="212" t="s">
        <v>84</v>
      </c>
      <c r="H54" s="213" t="s">
        <v>2084</v>
      </c>
      <c r="I54" s="212" t="s">
        <v>31</v>
      </c>
      <c r="J54" s="212">
        <v>1.4</v>
      </c>
      <c r="K54" s="226">
        <v>88.2</v>
      </c>
      <c r="L54" s="227"/>
      <c r="M54" s="227"/>
      <c r="N54" s="227"/>
      <c r="O54" s="227"/>
      <c r="P54" s="227"/>
      <c r="Q54" s="227" t="s">
        <v>1197</v>
      </c>
      <c r="R54" s="213" t="s">
        <v>2357</v>
      </c>
      <c r="S54" s="212"/>
      <c r="T54" s="212"/>
      <c r="U54" s="237"/>
    </row>
    <row r="55" ht="191" customHeight="1" spans="1:21">
      <c r="A55" s="212">
        <v>50</v>
      </c>
      <c r="B55" s="212" t="s">
        <v>1732</v>
      </c>
      <c r="C55" s="212" t="s">
        <v>175</v>
      </c>
      <c r="D55" s="212" t="s">
        <v>35</v>
      </c>
      <c r="E55" s="212" t="s">
        <v>176</v>
      </c>
      <c r="F55" s="212" t="s">
        <v>29</v>
      </c>
      <c r="G55" s="212" t="s">
        <v>46</v>
      </c>
      <c r="H55" s="213" t="s">
        <v>2086</v>
      </c>
      <c r="I55" s="212" t="s">
        <v>31</v>
      </c>
      <c r="J55" s="212">
        <v>1.2</v>
      </c>
      <c r="K55" s="226">
        <v>126</v>
      </c>
      <c r="L55" s="227"/>
      <c r="M55" s="227"/>
      <c r="N55" s="227"/>
      <c r="O55" s="227"/>
      <c r="P55" s="227"/>
      <c r="Q55" s="227" t="s">
        <v>1200</v>
      </c>
      <c r="R55" s="213" t="s">
        <v>178</v>
      </c>
      <c r="S55" s="212"/>
      <c r="T55" s="212"/>
      <c r="U55" s="237"/>
    </row>
    <row r="56" ht="184" customHeight="1" spans="1:21">
      <c r="A56" s="212">
        <v>51</v>
      </c>
      <c r="B56" s="212" t="s">
        <v>1734</v>
      </c>
      <c r="C56" s="212" t="s">
        <v>180</v>
      </c>
      <c r="D56" s="212" t="s">
        <v>35</v>
      </c>
      <c r="E56" s="212" t="s">
        <v>176</v>
      </c>
      <c r="F56" s="212" t="s">
        <v>29</v>
      </c>
      <c r="G56" s="212" t="s">
        <v>56</v>
      </c>
      <c r="H56" s="213" t="s">
        <v>2087</v>
      </c>
      <c r="I56" s="212" t="s">
        <v>31</v>
      </c>
      <c r="J56" s="212">
        <v>3.5</v>
      </c>
      <c r="K56" s="226">
        <v>210</v>
      </c>
      <c r="L56" s="227"/>
      <c r="M56" s="227"/>
      <c r="N56" s="227"/>
      <c r="O56" s="227"/>
      <c r="P56" s="227"/>
      <c r="Q56" s="227" t="s">
        <v>1200</v>
      </c>
      <c r="R56" s="213" t="s">
        <v>182</v>
      </c>
      <c r="S56" s="212"/>
      <c r="T56" s="212"/>
      <c r="U56" s="237"/>
    </row>
    <row r="57" ht="224" customHeight="1" spans="1:21">
      <c r="A57" s="212">
        <v>52</v>
      </c>
      <c r="B57" s="212" t="s">
        <v>1736</v>
      </c>
      <c r="C57" s="212" t="s">
        <v>184</v>
      </c>
      <c r="D57" s="212" t="s">
        <v>35</v>
      </c>
      <c r="E57" s="212" t="s">
        <v>176</v>
      </c>
      <c r="F57" s="212" t="s">
        <v>29</v>
      </c>
      <c r="G57" s="212" t="s">
        <v>79</v>
      </c>
      <c r="H57" s="213" t="s">
        <v>2088</v>
      </c>
      <c r="I57" s="212" t="s">
        <v>31</v>
      </c>
      <c r="J57" s="212">
        <v>6.85</v>
      </c>
      <c r="K57" s="226">
        <v>359.63</v>
      </c>
      <c r="L57" s="227"/>
      <c r="M57" s="227"/>
      <c r="N57" s="227"/>
      <c r="O57" s="227"/>
      <c r="P57" s="227"/>
      <c r="Q57" s="227" t="s">
        <v>1200</v>
      </c>
      <c r="R57" s="213" t="s">
        <v>186</v>
      </c>
      <c r="S57" s="212"/>
      <c r="T57" s="212"/>
      <c r="U57" s="237"/>
    </row>
    <row r="58" ht="206.25" spans="1:21">
      <c r="A58" s="212">
        <v>53</v>
      </c>
      <c r="B58" s="212" t="s">
        <v>1737</v>
      </c>
      <c r="C58" s="212" t="s">
        <v>196</v>
      </c>
      <c r="D58" s="212" t="s">
        <v>35</v>
      </c>
      <c r="E58" s="212" t="s">
        <v>36</v>
      </c>
      <c r="F58" s="212" t="s">
        <v>29</v>
      </c>
      <c r="G58" s="212" t="s">
        <v>79</v>
      </c>
      <c r="H58" s="213" t="s">
        <v>2089</v>
      </c>
      <c r="I58" s="212" t="s">
        <v>198</v>
      </c>
      <c r="J58" s="212">
        <v>450</v>
      </c>
      <c r="K58" s="226">
        <v>84</v>
      </c>
      <c r="L58" s="227"/>
      <c r="M58" s="227"/>
      <c r="N58" s="227"/>
      <c r="O58" s="227"/>
      <c r="P58" s="227"/>
      <c r="Q58" s="227" t="s">
        <v>1197</v>
      </c>
      <c r="R58" s="213" t="s">
        <v>199</v>
      </c>
      <c r="S58" s="212"/>
      <c r="T58" s="238"/>
      <c r="U58" s="237"/>
    </row>
    <row r="59" ht="112.5" spans="1:21">
      <c r="A59" s="212">
        <v>54</v>
      </c>
      <c r="B59" s="212" t="s">
        <v>1738</v>
      </c>
      <c r="C59" s="212" t="s">
        <v>210</v>
      </c>
      <c r="D59" s="212" t="s">
        <v>35</v>
      </c>
      <c r="E59" s="212" t="s">
        <v>113</v>
      </c>
      <c r="F59" s="212" t="s">
        <v>29</v>
      </c>
      <c r="G59" s="212" t="s">
        <v>46</v>
      </c>
      <c r="H59" s="213" t="s">
        <v>1739</v>
      </c>
      <c r="I59" s="228" t="s">
        <v>92</v>
      </c>
      <c r="J59" s="228">
        <v>20</v>
      </c>
      <c r="K59" s="229">
        <v>10</v>
      </c>
      <c r="L59" s="230"/>
      <c r="M59" s="230"/>
      <c r="N59" s="230"/>
      <c r="O59" s="230"/>
      <c r="P59" s="230"/>
      <c r="Q59" s="227" t="s">
        <v>1200</v>
      </c>
      <c r="R59" s="213" t="s">
        <v>2090</v>
      </c>
      <c r="S59" s="238"/>
      <c r="T59" s="238"/>
      <c r="U59" s="237"/>
    </row>
    <row r="60" ht="112.5" spans="1:21">
      <c r="A60" s="212">
        <v>55</v>
      </c>
      <c r="B60" s="212" t="s">
        <v>1740</v>
      </c>
      <c r="C60" s="212" t="s">
        <v>214</v>
      </c>
      <c r="D60" s="212" t="s">
        <v>35</v>
      </c>
      <c r="E60" s="212" t="s">
        <v>120</v>
      </c>
      <c r="F60" s="212" t="s">
        <v>29</v>
      </c>
      <c r="G60" s="212" t="s">
        <v>215</v>
      </c>
      <c r="H60" s="213" t="s">
        <v>1741</v>
      </c>
      <c r="I60" s="212" t="s">
        <v>123</v>
      </c>
      <c r="J60" s="212">
        <v>241</v>
      </c>
      <c r="K60" s="226">
        <v>44.585</v>
      </c>
      <c r="L60" s="227"/>
      <c r="M60" s="227"/>
      <c r="N60" s="227"/>
      <c r="O60" s="227"/>
      <c r="P60" s="227"/>
      <c r="Q60" s="227" t="s">
        <v>1200</v>
      </c>
      <c r="R60" s="213" t="s">
        <v>217</v>
      </c>
      <c r="S60" s="212"/>
      <c r="T60" s="212"/>
      <c r="U60" s="237"/>
    </row>
    <row r="61" ht="75" spans="1:21">
      <c r="A61" s="212">
        <v>56</v>
      </c>
      <c r="B61" s="212" t="s">
        <v>1742</v>
      </c>
      <c r="C61" s="212" t="s">
        <v>219</v>
      </c>
      <c r="D61" s="212" t="s">
        <v>35</v>
      </c>
      <c r="E61" s="212" t="s">
        <v>120</v>
      </c>
      <c r="F61" s="212" t="s">
        <v>29</v>
      </c>
      <c r="G61" s="212" t="s">
        <v>63</v>
      </c>
      <c r="H61" s="213" t="s">
        <v>220</v>
      </c>
      <c r="I61" s="212" t="s">
        <v>123</v>
      </c>
      <c r="J61" s="212">
        <v>110</v>
      </c>
      <c r="K61" s="226">
        <v>20.35</v>
      </c>
      <c r="L61" s="227"/>
      <c r="M61" s="227"/>
      <c r="N61" s="227"/>
      <c r="O61" s="227"/>
      <c r="P61" s="227"/>
      <c r="Q61" s="227" t="s">
        <v>1200</v>
      </c>
      <c r="R61" s="213" t="s">
        <v>221</v>
      </c>
      <c r="S61" s="212"/>
      <c r="T61" s="212"/>
      <c r="U61" s="237"/>
    </row>
    <row r="62" ht="131.25" spans="1:21">
      <c r="A62" s="212">
        <v>57</v>
      </c>
      <c r="B62" s="212" t="s">
        <v>1743</v>
      </c>
      <c r="C62" s="212" t="s">
        <v>227</v>
      </c>
      <c r="D62" s="212" t="s">
        <v>35</v>
      </c>
      <c r="E62" s="212" t="s">
        <v>36</v>
      </c>
      <c r="F62" s="212" t="s">
        <v>29</v>
      </c>
      <c r="G62" s="212" t="s">
        <v>154</v>
      </c>
      <c r="H62" s="213" t="s">
        <v>2092</v>
      </c>
      <c r="I62" s="228" t="s">
        <v>31</v>
      </c>
      <c r="J62" s="228">
        <v>1.3</v>
      </c>
      <c r="K62" s="229">
        <v>54.6</v>
      </c>
      <c r="L62" s="230"/>
      <c r="M62" s="230"/>
      <c r="N62" s="230"/>
      <c r="O62" s="230"/>
      <c r="P62" s="230"/>
      <c r="Q62" s="227" t="s">
        <v>1197</v>
      </c>
      <c r="R62" s="213" t="s">
        <v>230</v>
      </c>
      <c r="S62" s="238"/>
      <c r="T62" s="238"/>
      <c r="U62" s="237"/>
    </row>
    <row r="63" ht="112.5" spans="1:21">
      <c r="A63" s="212">
        <v>58</v>
      </c>
      <c r="B63" s="212" t="s">
        <v>1745</v>
      </c>
      <c r="C63" s="212" t="s">
        <v>232</v>
      </c>
      <c r="D63" s="212" t="s">
        <v>35</v>
      </c>
      <c r="E63" s="212" t="s">
        <v>113</v>
      </c>
      <c r="F63" s="212" t="s">
        <v>29</v>
      </c>
      <c r="G63" s="212" t="s">
        <v>96</v>
      </c>
      <c r="H63" s="213" t="s">
        <v>1746</v>
      </c>
      <c r="I63" s="228" t="s">
        <v>116</v>
      </c>
      <c r="J63" s="228">
        <v>1</v>
      </c>
      <c r="K63" s="229">
        <v>32</v>
      </c>
      <c r="L63" s="230"/>
      <c r="M63" s="230"/>
      <c r="N63" s="230"/>
      <c r="O63" s="230"/>
      <c r="P63" s="230"/>
      <c r="Q63" s="227" t="s">
        <v>1200</v>
      </c>
      <c r="R63" s="213" t="s">
        <v>234</v>
      </c>
      <c r="S63" s="212"/>
      <c r="T63" s="238"/>
      <c r="U63" s="237"/>
    </row>
    <row r="64" ht="243.75" spans="1:21">
      <c r="A64" s="212">
        <v>59</v>
      </c>
      <c r="B64" s="212" t="s">
        <v>1747</v>
      </c>
      <c r="C64" s="212" t="s">
        <v>2093</v>
      </c>
      <c r="D64" s="212" t="s">
        <v>35</v>
      </c>
      <c r="E64" s="212" t="s">
        <v>36</v>
      </c>
      <c r="F64" s="212" t="s">
        <v>29</v>
      </c>
      <c r="G64" s="212" t="s">
        <v>237</v>
      </c>
      <c r="H64" s="213" t="s">
        <v>2094</v>
      </c>
      <c r="I64" s="212" t="s">
        <v>31</v>
      </c>
      <c r="J64" s="212">
        <v>0.5</v>
      </c>
      <c r="K64" s="226">
        <v>31.5</v>
      </c>
      <c r="L64" s="227"/>
      <c r="M64" s="227"/>
      <c r="N64" s="227"/>
      <c r="O64" s="227"/>
      <c r="P64" s="227"/>
      <c r="Q64" s="227" t="s">
        <v>1197</v>
      </c>
      <c r="R64" s="213" t="s">
        <v>239</v>
      </c>
      <c r="S64" s="212"/>
      <c r="T64" s="212"/>
      <c r="U64" s="237"/>
    </row>
    <row r="65" ht="168.75" spans="1:21">
      <c r="A65" s="212">
        <v>60</v>
      </c>
      <c r="B65" s="212" t="s">
        <v>1748</v>
      </c>
      <c r="C65" s="212" t="s">
        <v>245</v>
      </c>
      <c r="D65" s="212" t="s">
        <v>35</v>
      </c>
      <c r="E65" s="212" t="s">
        <v>176</v>
      </c>
      <c r="F65" s="212" t="s">
        <v>29</v>
      </c>
      <c r="G65" s="212" t="s">
        <v>237</v>
      </c>
      <c r="H65" s="213" t="s">
        <v>2096</v>
      </c>
      <c r="I65" s="212" t="s">
        <v>31</v>
      </c>
      <c r="J65" s="212">
        <v>1</v>
      </c>
      <c r="K65" s="226">
        <v>120</v>
      </c>
      <c r="L65" s="227"/>
      <c r="M65" s="227"/>
      <c r="N65" s="227"/>
      <c r="O65" s="227"/>
      <c r="P65" s="227"/>
      <c r="Q65" s="227" t="s">
        <v>1200</v>
      </c>
      <c r="R65" s="213" t="s">
        <v>2097</v>
      </c>
      <c r="S65" s="212"/>
      <c r="T65" s="212"/>
      <c r="U65" s="237"/>
    </row>
    <row r="66" ht="112.5" spans="1:21">
      <c r="A66" s="212">
        <v>61</v>
      </c>
      <c r="B66" s="212" t="s">
        <v>1749</v>
      </c>
      <c r="C66" s="212" t="s">
        <v>1750</v>
      </c>
      <c r="D66" s="212" t="s">
        <v>35</v>
      </c>
      <c r="E66" s="212" t="s">
        <v>255</v>
      </c>
      <c r="F66" s="212" t="s">
        <v>21</v>
      </c>
      <c r="G66" s="212" t="s">
        <v>237</v>
      </c>
      <c r="H66" s="213" t="s">
        <v>2098</v>
      </c>
      <c r="I66" s="212" t="s">
        <v>31</v>
      </c>
      <c r="J66" s="212">
        <v>4</v>
      </c>
      <c r="K66" s="226">
        <v>77.2</v>
      </c>
      <c r="L66" s="227"/>
      <c r="M66" s="227"/>
      <c r="N66" s="227"/>
      <c r="O66" s="227"/>
      <c r="P66" s="227"/>
      <c r="Q66" s="227" t="s">
        <v>1197</v>
      </c>
      <c r="R66" s="213" t="s">
        <v>257</v>
      </c>
      <c r="S66" s="212"/>
      <c r="T66" s="212"/>
      <c r="U66" s="237"/>
    </row>
    <row r="67" ht="112.5" spans="1:21">
      <c r="A67" s="212">
        <v>62</v>
      </c>
      <c r="B67" s="212" t="s">
        <v>1752</v>
      </c>
      <c r="C67" s="212" t="s">
        <v>259</v>
      </c>
      <c r="D67" s="212" t="s">
        <v>35</v>
      </c>
      <c r="E67" s="212" t="s">
        <v>120</v>
      </c>
      <c r="F67" s="212" t="s">
        <v>29</v>
      </c>
      <c r="G67" s="212" t="s">
        <v>237</v>
      </c>
      <c r="H67" s="213" t="s">
        <v>260</v>
      </c>
      <c r="I67" s="212" t="s">
        <v>123</v>
      </c>
      <c r="J67" s="212">
        <v>250</v>
      </c>
      <c r="K67" s="226">
        <v>46.25</v>
      </c>
      <c r="L67" s="227"/>
      <c r="M67" s="227"/>
      <c r="N67" s="227"/>
      <c r="O67" s="227"/>
      <c r="P67" s="227"/>
      <c r="Q67" s="227" t="s">
        <v>1200</v>
      </c>
      <c r="R67" s="213" t="s">
        <v>2099</v>
      </c>
      <c r="S67" s="212"/>
      <c r="T67" s="212"/>
      <c r="U67" s="237"/>
    </row>
    <row r="68" ht="93.75" spans="1:21">
      <c r="A68" s="212">
        <v>63</v>
      </c>
      <c r="B68" s="212" t="s">
        <v>1753</v>
      </c>
      <c r="C68" s="212" t="s">
        <v>267</v>
      </c>
      <c r="D68" s="212" t="s">
        <v>35</v>
      </c>
      <c r="E68" s="212" t="s">
        <v>176</v>
      </c>
      <c r="F68" s="212" t="s">
        <v>29</v>
      </c>
      <c r="G68" s="212" t="s">
        <v>237</v>
      </c>
      <c r="H68" s="213" t="s">
        <v>268</v>
      </c>
      <c r="I68" s="228" t="s">
        <v>116</v>
      </c>
      <c r="J68" s="212">
        <v>1</v>
      </c>
      <c r="K68" s="226">
        <v>30</v>
      </c>
      <c r="L68" s="227"/>
      <c r="M68" s="227"/>
      <c r="N68" s="227"/>
      <c r="O68" s="227"/>
      <c r="P68" s="227"/>
      <c r="Q68" s="227" t="s">
        <v>1200</v>
      </c>
      <c r="R68" s="213" t="s">
        <v>269</v>
      </c>
      <c r="S68" s="212"/>
      <c r="T68" s="212"/>
      <c r="U68" s="237"/>
    </row>
    <row r="69" ht="93.75" spans="1:21">
      <c r="A69" s="212">
        <v>64</v>
      </c>
      <c r="B69" s="212" t="s">
        <v>1754</v>
      </c>
      <c r="C69" s="212" t="s">
        <v>1755</v>
      </c>
      <c r="D69" s="212" t="s">
        <v>35</v>
      </c>
      <c r="E69" s="212" t="s">
        <v>255</v>
      </c>
      <c r="F69" s="212" t="s">
        <v>21</v>
      </c>
      <c r="G69" s="212" t="s">
        <v>944</v>
      </c>
      <c r="H69" s="213" t="s">
        <v>2358</v>
      </c>
      <c r="I69" s="212" t="s">
        <v>31</v>
      </c>
      <c r="J69" s="212">
        <v>6</v>
      </c>
      <c r="K69" s="226">
        <v>94.5</v>
      </c>
      <c r="L69" s="212"/>
      <c r="M69" s="212"/>
      <c r="N69" s="212"/>
      <c r="O69" s="212"/>
      <c r="P69" s="212"/>
      <c r="Q69" s="212" t="s">
        <v>1197</v>
      </c>
      <c r="R69" s="213" t="s">
        <v>946</v>
      </c>
      <c r="S69" s="212"/>
      <c r="T69" s="212"/>
      <c r="U69" s="237"/>
    </row>
    <row r="70" ht="131.25" spans="1:21">
      <c r="A70" s="212">
        <v>65</v>
      </c>
      <c r="B70" s="212" t="s">
        <v>1757</v>
      </c>
      <c r="C70" s="212" t="s">
        <v>1758</v>
      </c>
      <c r="D70" s="212" t="s">
        <v>35</v>
      </c>
      <c r="E70" s="212" t="s">
        <v>255</v>
      </c>
      <c r="F70" s="212" t="s">
        <v>21</v>
      </c>
      <c r="G70" s="212" t="s">
        <v>79</v>
      </c>
      <c r="H70" s="213" t="s">
        <v>2101</v>
      </c>
      <c r="I70" s="212" t="s">
        <v>31</v>
      </c>
      <c r="J70" s="212">
        <v>3</v>
      </c>
      <c r="K70" s="226">
        <v>48</v>
      </c>
      <c r="L70" s="212"/>
      <c r="M70" s="212"/>
      <c r="N70" s="212"/>
      <c r="O70" s="212"/>
      <c r="P70" s="212"/>
      <c r="Q70" s="212" t="s">
        <v>1197</v>
      </c>
      <c r="R70" s="213" t="s">
        <v>949</v>
      </c>
      <c r="S70" s="212"/>
      <c r="T70" s="212"/>
      <c r="U70" s="237"/>
    </row>
    <row r="71" ht="243.75" spans="1:21">
      <c r="A71" s="212">
        <v>66</v>
      </c>
      <c r="B71" s="212" t="s">
        <v>1760</v>
      </c>
      <c r="C71" s="212" t="s">
        <v>950</v>
      </c>
      <c r="D71" s="212" t="s">
        <v>35</v>
      </c>
      <c r="E71" s="212" t="s">
        <v>36</v>
      </c>
      <c r="F71" s="212" t="s">
        <v>29</v>
      </c>
      <c r="G71" s="212" t="s">
        <v>22</v>
      </c>
      <c r="H71" s="213" t="s">
        <v>2102</v>
      </c>
      <c r="I71" s="212" t="s">
        <v>31</v>
      </c>
      <c r="J71" s="212">
        <v>2.9</v>
      </c>
      <c r="K71" s="226">
        <v>182.7</v>
      </c>
      <c r="L71" s="212"/>
      <c r="M71" s="212"/>
      <c r="N71" s="212"/>
      <c r="O71" s="212"/>
      <c r="P71" s="212"/>
      <c r="Q71" s="212" t="s">
        <v>1197</v>
      </c>
      <c r="R71" s="213" t="s">
        <v>2359</v>
      </c>
      <c r="S71" s="212"/>
      <c r="T71" s="212"/>
      <c r="U71" s="237"/>
    </row>
    <row r="72" ht="243.75" spans="1:21">
      <c r="A72" s="212">
        <v>67</v>
      </c>
      <c r="B72" s="212" t="s">
        <v>1761</v>
      </c>
      <c r="C72" s="212" t="s">
        <v>2104</v>
      </c>
      <c r="D72" s="212" t="s">
        <v>35</v>
      </c>
      <c r="E72" s="212" t="s">
        <v>36</v>
      </c>
      <c r="F72" s="212" t="s">
        <v>29</v>
      </c>
      <c r="G72" s="212" t="s">
        <v>63</v>
      </c>
      <c r="H72" s="213" t="s">
        <v>2105</v>
      </c>
      <c r="I72" s="212" t="s">
        <v>31</v>
      </c>
      <c r="J72" s="212">
        <v>0.8</v>
      </c>
      <c r="K72" s="226">
        <v>51</v>
      </c>
      <c r="L72" s="212"/>
      <c r="M72" s="212"/>
      <c r="N72" s="212"/>
      <c r="O72" s="212"/>
      <c r="P72" s="212"/>
      <c r="Q72" s="227" t="s">
        <v>1197</v>
      </c>
      <c r="R72" s="213" t="s">
        <v>2360</v>
      </c>
      <c r="S72" s="212"/>
      <c r="T72" s="212"/>
      <c r="U72" s="237"/>
    </row>
    <row r="73" ht="243.75" spans="1:21">
      <c r="A73" s="212">
        <v>68</v>
      </c>
      <c r="B73" s="212" t="s">
        <v>1762</v>
      </c>
      <c r="C73" s="212" t="s">
        <v>1763</v>
      </c>
      <c r="D73" s="212" t="s">
        <v>35</v>
      </c>
      <c r="E73" s="212" t="s">
        <v>36</v>
      </c>
      <c r="F73" s="212" t="s">
        <v>29</v>
      </c>
      <c r="G73" s="212" t="s">
        <v>167</v>
      </c>
      <c r="H73" s="213" t="s">
        <v>2107</v>
      </c>
      <c r="I73" s="212" t="s">
        <v>31</v>
      </c>
      <c r="J73" s="212">
        <v>2</v>
      </c>
      <c r="K73" s="226">
        <v>126</v>
      </c>
      <c r="L73" s="227"/>
      <c r="M73" s="227"/>
      <c r="N73" s="227"/>
      <c r="O73" s="227"/>
      <c r="P73" s="227"/>
      <c r="Q73" s="227" t="s">
        <v>1197</v>
      </c>
      <c r="R73" s="213" t="s">
        <v>1765</v>
      </c>
      <c r="S73" s="212"/>
      <c r="T73" s="212"/>
      <c r="U73" s="237"/>
    </row>
    <row r="74" ht="139" customHeight="1" spans="1:21">
      <c r="A74" s="212">
        <v>69</v>
      </c>
      <c r="B74" s="212" t="s">
        <v>1766</v>
      </c>
      <c r="C74" s="212" t="s">
        <v>975</v>
      </c>
      <c r="D74" s="212" t="s">
        <v>35</v>
      </c>
      <c r="E74" s="212" t="s">
        <v>36</v>
      </c>
      <c r="F74" s="212" t="s">
        <v>29</v>
      </c>
      <c r="G74" s="212" t="s">
        <v>69</v>
      </c>
      <c r="H74" s="213" t="s">
        <v>2109</v>
      </c>
      <c r="I74" s="228" t="s">
        <v>31</v>
      </c>
      <c r="J74" s="212">
        <v>6.7</v>
      </c>
      <c r="K74" s="226">
        <v>409.32</v>
      </c>
      <c r="L74" s="228"/>
      <c r="M74" s="228"/>
      <c r="N74" s="228"/>
      <c r="O74" s="228"/>
      <c r="P74" s="228"/>
      <c r="Q74" s="227" t="s">
        <v>1197</v>
      </c>
      <c r="R74" s="213" t="s">
        <v>2110</v>
      </c>
      <c r="S74" s="238"/>
      <c r="T74" s="238"/>
      <c r="U74" s="237"/>
    </row>
    <row r="75" ht="131.25" spans="1:21">
      <c r="A75" s="212">
        <v>70</v>
      </c>
      <c r="B75" s="212" t="s">
        <v>1768</v>
      </c>
      <c r="C75" s="212" t="s">
        <v>978</v>
      </c>
      <c r="D75" s="212" t="s">
        <v>35</v>
      </c>
      <c r="E75" s="212" t="s">
        <v>36</v>
      </c>
      <c r="F75" s="212" t="s">
        <v>29</v>
      </c>
      <c r="G75" s="212" t="s">
        <v>979</v>
      </c>
      <c r="H75" s="213" t="s">
        <v>2111</v>
      </c>
      <c r="I75" s="228" t="s">
        <v>31</v>
      </c>
      <c r="J75" s="228">
        <v>16</v>
      </c>
      <c r="K75" s="229">
        <v>1008</v>
      </c>
      <c r="L75" s="228"/>
      <c r="M75" s="228"/>
      <c r="N75" s="228"/>
      <c r="O75" s="228"/>
      <c r="P75" s="228"/>
      <c r="Q75" s="227" t="s">
        <v>1197</v>
      </c>
      <c r="R75" s="213" t="s">
        <v>2112</v>
      </c>
      <c r="S75" s="238"/>
      <c r="T75" s="238"/>
      <c r="U75" s="237"/>
    </row>
    <row r="76" ht="112.5" spans="1:21">
      <c r="A76" s="212">
        <v>71</v>
      </c>
      <c r="B76" s="212" t="s">
        <v>1770</v>
      </c>
      <c r="C76" s="212" t="s">
        <v>1771</v>
      </c>
      <c r="D76" s="212" t="s">
        <v>35</v>
      </c>
      <c r="E76" s="212" t="s">
        <v>496</v>
      </c>
      <c r="F76" s="212" t="s">
        <v>29</v>
      </c>
      <c r="G76" s="212" t="s">
        <v>1772</v>
      </c>
      <c r="H76" s="212" t="s">
        <v>1773</v>
      </c>
      <c r="I76" s="212" t="s">
        <v>1774</v>
      </c>
      <c r="J76" s="212">
        <v>1</v>
      </c>
      <c r="K76" s="226">
        <v>25</v>
      </c>
      <c r="L76" s="212"/>
      <c r="M76" s="212"/>
      <c r="N76" s="212"/>
      <c r="O76" s="212"/>
      <c r="P76" s="212"/>
      <c r="Q76" s="212" t="s">
        <v>1217</v>
      </c>
      <c r="R76" s="212" t="s">
        <v>1775</v>
      </c>
      <c r="S76" s="208"/>
      <c r="T76" s="208"/>
      <c r="U76" s="237"/>
    </row>
    <row r="77" ht="112.5" spans="1:21">
      <c r="A77" s="212">
        <v>72</v>
      </c>
      <c r="B77" s="212" t="s">
        <v>1776</v>
      </c>
      <c r="C77" s="212" t="s">
        <v>1777</v>
      </c>
      <c r="D77" s="212" t="s">
        <v>35</v>
      </c>
      <c r="E77" s="212" t="s">
        <v>496</v>
      </c>
      <c r="F77" s="212" t="s">
        <v>29</v>
      </c>
      <c r="G77" s="212" t="s">
        <v>1778</v>
      </c>
      <c r="H77" s="212" t="s">
        <v>1779</v>
      </c>
      <c r="I77" s="212" t="s">
        <v>499</v>
      </c>
      <c r="J77" s="212">
        <v>12</v>
      </c>
      <c r="K77" s="226">
        <v>120</v>
      </c>
      <c r="L77" s="212"/>
      <c r="M77" s="212"/>
      <c r="N77" s="212"/>
      <c r="O77" s="212"/>
      <c r="P77" s="212"/>
      <c r="Q77" s="212" t="s">
        <v>1217</v>
      </c>
      <c r="R77" s="212" t="s">
        <v>1780</v>
      </c>
      <c r="S77" s="208"/>
      <c r="T77" s="208"/>
      <c r="U77" s="237"/>
    </row>
    <row r="78" ht="150" spans="1:21">
      <c r="A78" s="212">
        <v>73</v>
      </c>
      <c r="B78" s="212" t="s">
        <v>1781</v>
      </c>
      <c r="C78" s="212" t="s">
        <v>1782</v>
      </c>
      <c r="D78" s="212" t="s">
        <v>35</v>
      </c>
      <c r="E78" s="212" t="s">
        <v>375</v>
      </c>
      <c r="F78" s="212" t="s">
        <v>29</v>
      </c>
      <c r="G78" s="212" t="s">
        <v>154</v>
      </c>
      <c r="H78" s="213" t="s">
        <v>1783</v>
      </c>
      <c r="I78" s="212" t="s">
        <v>116</v>
      </c>
      <c r="J78" s="212">
        <v>1</v>
      </c>
      <c r="K78" s="226">
        <v>30</v>
      </c>
      <c r="L78" s="227"/>
      <c r="M78" s="227"/>
      <c r="N78" s="227"/>
      <c r="O78" s="227"/>
      <c r="P78" s="227"/>
      <c r="Q78" s="227" t="s">
        <v>1200</v>
      </c>
      <c r="R78" s="213" t="s">
        <v>1784</v>
      </c>
      <c r="S78" s="212"/>
      <c r="T78" s="208"/>
      <c r="U78" s="237"/>
    </row>
    <row r="79" ht="168.75" spans="1:21">
      <c r="A79" s="212">
        <v>74</v>
      </c>
      <c r="B79" s="212" t="s">
        <v>1785</v>
      </c>
      <c r="C79" s="212" t="s">
        <v>1786</v>
      </c>
      <c r="D79" s="212" t="s">
        <v>35</v>
      </c>
      <c r="E79" s="212" t="s">
        <v>255</v>
      </c>
      <c r="F79" s="212" t="s">
        <v>29</v>
      </c>
      <c r="G79" s="212" t="s">
        <v>145</v>
      </c>
      <c r="H79" s="213" t="s">
        <v>2115</v>
      </c>
      <c r="I79" s="212" t="s">
        <v>31</v>
      </c>
      <c r="J79" s="212">
        <v>30</v>
      </c>
      <c r="K79" s="226">
        <v>472.5</v>
      </c>
      <c r="L79" s="227"/>
      <c r="M79" s="227"/>
      <c r="N79" s="227"/>
      <c r="O79" s="227"/>
      <c r="P79" s="227"/>
      <c r="Q79" s="227" t="s">
        <v>1197</v>
      </c>
      <c r="R79" s="213" t="s">
        <v>1788</v>
      </c>
      <c r="S79" s="212"/>
      <c r="T79" s="208"/>
      <c r="U79" s="237"/>
    </row>
    <row r="80" ht="150" spans="1:21">
      <c r="A80" s="212">
        <v>75</v>
      </c>
      <c r="B80" s="212" t="s">
        <v>1789</v>
      </c>
      <c r="C80" s="212" t="s">
        <v>1790</v>
      </c>
      <c r="D80" s="212" t="s">
        <v>35</v>
      </c>
      <c r="E80" s="212" t="s">
        <v>120</v>
      </c>
      <c r="F80" s="212" t="s">
        <v>29</v>
      </c>
      <c r="G80" s="212" t="s">
        <v>167</v>
      </c>
      <c r="H80" s="213" t="s">
        <v>2116</v>
      </c>
      <c r="I80" s="212" t="s">
        <v>123</v>
      </c>
      <c r="J80" s="212">
        <v>120</v>
      </c>
      <c r="K80" s="226">
        <v>55.5</v>
      </c>
      <c r="L80" s="227"/>
      <c r="M80" s="227"/>
      <c r="N80" s="227"/>
      <c r="O80" s="227"/>
      <c r="P80" s="227"/>
      <c r="Q80" s="227" t="s">
        <v>1200</v>
      </c>
      <c r="R80" s="213" t="s">
        <v>2117</v>
      </c>
      <c r="S80" s="212"/>
      <c r="T80" s="208"/>
      <c r="U80" s="237"/>
    </row>
    <row r="81" ht="150" spans="1:21">
      <c r="A81" s="212">
        <v>76</v>
      </c>
      <c r="B81" s="212" t="s">
        <v>1793</v>
      </c>
      <c r="C81" s="212" t="s">
        <v>1794</v>
      </c>
      <c r="D81" s="212" t="s">
        <v>35</v>
      </c>
      <c r="E81" s="212" t="s">
        <v>36</v>
      </c>
      <c r="F81" s="212" t="s">
        <v>29</v>
      </c>
      <c r="G81" s="212" t="s">
        <v>167</v>
      </c>
      <c r="H81" s="213" t="s">
        <v>2118</v>
      </c>
      <c r="I81" s="212" t="s">
        <v>31</v>
      </c>
      <c r="J81" s="212">
        <v>4</v>
      </c>
      <c r="K81" s="226">
        <v>126</v>
      </c>
      <c r="L81" s="227"/>
      <c r="M81" s="227"/>
      <c r="N81" s="227"/>
      <c r="O81" s="227"/>
      <c r="P81" s="227"/>
      <c r="Q81" s="227" t="s">
        <v>1200</v>
      </c>
      <c r="R81" s="213" t="s">
        <v>2119</v>
      </c>
      <c r="S81" s="212"/>
      <c r="T81" s="208"/>
      <c r="U81" s="237"/>
    </row>
    <row r="82" s="273" customFormat="1" ht="131.25" spans="1:21">
      <c r="A82" s="212">
        <v>77</v>
      </c>
      <c r="B82" s="212" t="s">
        <v>1797</v>
      </c>
      <c r="C82" s="212" t="s">
        <v>1798</v>
      </c>
      <c r="D82" s="212" t="s">
        <v>35</v>
      </c>
      <c r="E82" s="212" t="s">
        <v>1799</v>
      </c>
      <c r="F82" s="212" t="s">
        <v>29</v>
      </c>
      <c r="G82" s="212" t="s">
        <v>167</v>
      </c>
      <c r="H82" s="213" t="s">
        <v>2120</v>
      </c>
      <c r="I82" s="212" t="s">
        <v>65</v>
      </c>
      <c r="J82" s="212">
        <v>960</v>
      </c>
      <c r="K82" s="226">
        <v>48</v>
      </c>
      <c r="L82" s="227"/>
      <c r="M82" s="227"/>
      <c r="N82" s="227"/>
      <c r="O82" s="227"/>
      <c r="P82" s="227"/>
      <c r="Q82" s="227" t="s">
        <v>1200</v>
      </c>
      <c r="R82" s="213" t="s">
        <v>1801</v>
      </c>
      <c r="S82" s="212"/>
      <c r="T82" s="208"/>
      <c r="U82" s="275"/>
    </row>
    <row r="83" ht="131.25" spans="1:21">
      <c r="A83" s="212">
        <v>78</v>
      </c>
      <c r="B83" s="212" t="s">
        <v>1802</v>
      </c>
      <c r="C83" s="212" t="s">
        <v>1803</v>
      </c>
      <c r="D83" s="212" t="s">
        <v>35</v>
      </c>
      <c r="E83" s="212" t="s">
        <v>120</v>
      </c>
      <c r="F83" s="212" t="s">
        <v>29</v>
      </c>
      <c r="G83" s="212" t="s">
        <v>69</v>
      </c>
      <c r="H83" s="213" t="s">
        <v>2121</v>
      </c>
      <c r="I83" s="228" t="s">
        <v>123</v>
      </c>
      <c r="J83" s="212">
        <v>310</v>
      </c>
      <c r="K83" s="226">
        <v>93</v>
      </c>
      <c r="L83" s="228"/>
      <c r="M83" s="228"/>
      <c r="N83" s="228"/>
      <c r="O83" s="228"/>
      <c r="P83" s="228"/>
      <c r="Q83" s="227" t="s">
        <v>1200</v>
      </c>
      <c r="R83" s="213" t="s">
        <v>1805</v>
      </c>
      <c r="S83" s="212"/>
      <c r="T83" s="208"/>
      <c r="U83" s="237"/>
    </row>
    <row r="84" ht="168.75" spans="1:21">
      <c r="A84" s="212">
        <v>79</v>
      </c>
      <c r="B84" s="212" t="s">
        <v>1806</v>
      </c>
      <c r="C84" s="212" t="s">
        <v>1807</v>
      </c>
      <c r="D84" s="212" t="s">
        <v>35</v>
      </c>
      <c r="E84" s="212" t="s">
        <v>176</v>
      </c>
      <c r="F84" s="212" t="s">
        <v>29</v>
      </c>
      <c r="G84" s="212" t="s">
        <v>84</v>
      </c>
      <c r="H84" s="213" t="s">
        <v>2122</v>
      </c>
      <c r="I84" s="212" t="s">
        <v>31</v>
      </c>
      <c r="J84" s="212">
        <v>2.8</v>
      </c>
      <c r="K84" s="226">
        <v>143</v>
      </c>
      <c r="L84" s="227"/>
      <c r="M84" s="227"/>
      <c r="N84" s="227"/>
      <c r="O84" s="227"/>
      <c r="P84" s="227"/>
      <c r="Q84" s="227" t="s">
        <v>1200</v>
      </c>
      <c r="R84" s="213" t="s">
        <v>2123</v>
      </c>
      <c r="S84" s="212"/>
      <c r="T84" s="208"/>
      <c r="U84" s="237"/>
    </row>
    <row r="85" ht="131.25" spans="1:21">
      <c r="A85" s="212">
        <v>80</v>
      </c>
      <c r="B85" s="212" t="s">
        <v>1810</v>
      </c>
      <c r="C85" s="212" t="s">
        <v>1811</v>
      </c>
      <c r="D85" s="212" t="s">
        <v>35</v>
      </c>
      <c r="E85" s="212" t="s">
        <v>1799</v>
      </c>
      <c r="F85" s="212" t="s">
        <v>29</v>
      </c>
      <c r="G85" s="212" t="s">
        <v>46</v>
      </c>
      <c r="H85" s="213" t="s">
        <v>1812</v>
      </c>
      <c r="I85" s="212" t="s">
        <v>65</v>
      </c>
      <c r="J85" s="212">
        <v>550</v>
      </c>
      <c r="K85" s="226">
        <v>80</v>
      </c>
      <c r="L85" s="212"/>
      <c r="M85" s="212"/>
      <c r="N85" s="212"/>
      <c r="O85" s="212"/>
      <c r="P85" s="212"/>
      <c r="Q85" s="227" t="s">
        <v>1200</v>
      </c>
      <c r="R85" s="213" t="s">
        <v>2125</v>
      </c>
      <c r="S85" s="212"/>
      <c r="T85" s="208"/>
      <c r="U85" s="237"/>
    </row>
    <row r="86" ht="112.5" spans="1:21">
      <c r="A86" s="212">
        <v>81</v>
      </c>
      <c r="B86" s="212" t="s">
        <v>1814</v>
      </c>
      <c r="C86" s="212" t="s">
        <v>1815</v>
      </c>
      <c r="D86" s="212" t="s">
        <v>35</v>
      </c>
      <c r="E86" s="212" t="s">
        <v>113</v>
      </c>
      <c r="F86" s="212" t="s">
        <v>29</v>
      </c>
      <c r="G86" s="212" t="s">
        <v>56</v>
      </c>
      <c r="H86" s="213" t="s">
        <v>1816</v>
      </c>
      <c r="I86" s="212" t="s">
        <v>116</v>
      </c>
      <c r="J86" s="212">
        <v>1</v>
      </c>
      <c r="K86" s="226">
        <v>25</v>
      </c>
      <c r="L86" s="227"/>
      <c r="M86" s="227"/>
      <c r="N86" s="227"/>
      <c r="O86" s="227"/>
      <c r="P86" s="227"/>
      <c r="Q86" s="227" t="s">
        <v>1200</v>
      </c>
      <c r="R86" s="213" t="s">
        <v>117</v>
      </c>
      <c r="S86" s="212"/>
      <c r="T86" s="208"/>
      <c r="U86" s="237"/>
    </row>
    <row r="87" ht="168.75" spans="1:21">
      <c r="A87" s="212">
        <v>82</v>
      </c>
      <c r="B87" s="212" t="s">
        <v>1817</v>
      </c>
      <c r="C87" s="212" t="s">
        <v>968</v>
      </c>
      <c r="D87" s="212" t="s">
        <v>35</v>
      </c>
      <c r="E87" s="212" t="s">
        <v>1086</v>
      </c>
      <c r="F87" s="212" t="s">
        <v>29</v>
      </c>
      <c r="G87" s="212" t="s">
        <v>84</v>
      </c>
      <c r="H87" s="213" t="s">
        <v>969</v>
      </c>
      <c r="I87" s="212" t="s">
        <v>251</v>
      </c>
      <c r="J87" s="212">
        <v>1</v>
      </c>
      <c r="K87" s="226">
        <v>12</v>
      </c>
      <c r="L87" s="212"/>
      <c r="M87" s="212"/>
      <c r="N87" s="212"/>
      <c r="O87" s="212"/>
      <c r="P87" s="212"/>
      <c r="Q87" s="212" t="s">
        <v>1263</v>
      </c>
      <c r="R87" s="213" t="s">
        <v>2126</v>
      </c>
      <c r="S87" s="212"/>
      <c r="T87" s="238"/>
      <c r="U87" s="237"/>
    </row>
    <row r="88" ht="150" spans="1:21">
      <c r="A88" s="212">
        <v>83</v>
      </c>
      <c r="B88" s="212" t="s">
        <v>1696</v>
      </c>
      <c r="C88" s="252" t="s">
        <v>909</v>
      </c>
      <c r="D88" s="212" t="s">
        <v>19</v>
      </c>
      <c r="E88" s="212" t="s">
        <v>62</v>
      </c>
      <c r="F88" s="212" t="s">
        <v>29</v>
      </c>
      <c r="G88" s="212" t="s">
        <v>910</v>
      </c>
      <c r="H88" s="252" t="s">
        <v>911</v>
      </c>
      <c r="I88" s="212" t="s">
        <v>92</v>
      </c>
      <c r="J88" s="212">
        <v>1</v>
      </c>
      <c r="K88" s="229">
        <v>110</v>
      </c>
      <c r="L88" s="227"/>
      <c r="M88" s="227"/>
      <c r="N88" s="227"/>
      <c r="O88" s="227"/>
      <c r="P88" s="227"/>
      <c r="Q88" s="227" t="s">
        <v>1194</v>
      </c>
      <c r="R88" s="213" t="s">
        <v>912</v>
      </c>
      <c r="U88" s="237"/>
    </row>
    <row r="89" ht="75" spans="1:21">
      <c r="A89" s="212">
        <v>84</v>
      </c>
      <c r="B89" s="212" t="s">
        <v>1697</v>
      </c>
      <c r="C89" s="212" t="s">
        <v>1455</v>
      </c>
      <c r="D89" s="212" t="s">
        <v>19</v>
      </c>
      <c r="E89" s="212" t="s">
        <v>925</v>
      </c>
      <c r="F89" s="212" t="s">
        <v>29</v>
      </c>
      <c r="G89" s="212" t="s">
        <v>206</v>
      </c>
      <c r="H89" s="213" t="s">
        <v>1239</v>
      </c>
      <c r="I89" s="212" t="s">
        <v>668</v>
      </c>
      <c r="J89" s="212">
        <v>1000</v>
      </c>
      <c r="K89" s="229">
        <v>200</v>
      </c>
      <c r="L89" s="227"/>
      <c r="M89" s="227"/>
      <c r="N89" s="227"/>
      <c r="O89" s="227"/>
      <c r="P89" s="227"/>
      <c r="Q89" s="227" t="s">
        <v>1240</v>
      </c>
      <c r="R89" s="212" t="s">
        <v>927</v>
      </c>
      <c r="U89" s="237"/>
    </row>
    <row r="90" ht="75" spans="1:21">
      <c r="A90" s="212">
        <v>85</v>
      </c>
      <c r="B90" s="212" t="s">
        <v>1698</v>
      </c>
      <c r="C90" s="212" t="s">
        <v>1456</v>
      </c>
      <c r="D90" s="212" t="s">
        <v>19</v>
      </c>
      <c r="E90" s="212" t="s">
        <v>74</v>
      </c>
      <c r="F90" s="212" t="s">
        <v>29</v>
      </c>
      <c r="G90" s="212" t="s">
        <v>930</v>
      </c>
      <c r="H90" s="213" t="s">
        <v>931</v>
      </c>
      <c r="I90" s="212" t="s">
        <v>814</v>
      </c>
      <c r="J90" s="212">
        <v>178</v>
      </c>
      <c r="K90" s="229">
        <v>284.8</v>
      </c>
      <c r="L90" s="227"/>
      <c r="M90" s="227"/>
      <c r="N90" s="227"/>
      <c r="O90" s="227"/>
      <c r="P90" s="227"/>
      <c r="Q90" s="227" t="s">
        <v>1194</v>
      </c>
      <c r="R90" s="212" t="s">
        <v>932</v>
      </c>
      <c r="U90" s="237"/>
    </row>
    <row r="91" ht="131.25" spans="1:21">
      <c r="A91" s="212">
        <v>86</v>
      </c>
      <c r="B91" s="212" t="s">
        <v>1706</v>
      </c>
      <c r="C91" s="212" t="s">
        <v>914</v>
      </c>
      <c r="D91" s="212" t="s">
        <v>823</v>
      </c>
      <c r="E91" s="240" t="s">
        <v>915</v>
      </c>
      <c r="F91" s="212" t="s">
        <v>29</v>
      </c>
      <c r="G91" s="212" t="s">
        <v>206</v>
      </c>
      <c r="H91" s="213" t="s">
        <v>916</v>
      </c>
      <c r="I91" s="212" t="s">
        <v>668</v>
      </c>
      <c r="J91" s="212">
        <v>250</v>
      </c>
      <c r="K91" s="229">
        <v>75</v>
      </c>
      <c r="L91" s="227"/>
      <c r="M91" s="227"/>
      <c r="N91" s="227"/>
      <c r="O91" s="227"/>
      <c r="P91" s="227"/>
      <c r="Q91" s="227" t="s">
        <v>1238</v>
      </c>
      <c r="R91" s="213" t="s">
        <v>917</v>
      </c>
      <c r="U91" s="237"/>
    </row>
    <row r="92" ht="75" spans="1:21">
      <c r="A92" s="212">
        <v>87</v>
      </c>
      <c r="B92" s="212" t="s">
        <v>1711</v>
      </c>
      <c r="C92" s="212" t="s">
        <v>1454</v>
      </c>
      <c r="D92" s="212" t="s">
        <v>106</v>
      </c>
      <c r="E92" s="212" t="s">
        <v>920</v>
      </c>
      <c r="F92" s="212" t="s">
        <v>29</v>
      </c>
      <c r="G92" s="212" t="s">
        <v>206</v>
      </c>
      <c r="H92" s="213" t="s">
        <v>921</v>
      </c>
      <c r="I92" s="212" t="s">
        <v>668</v>
      </c>
      <c r="J92" s="212">
        <v>100</v>
      </c>
      <c r="K92" s="229">
        <v>10</v>
      </c>
      <c r="L92" s="227"/>
      <c r="M92" s="227"/>
      <c r="N92" s="227"/>
      <c r="O92" s="227"/>
      <c r="P92" s="227"/>
      <c r="Q92" s="227" t="s">
        <v>1202</v>
      </c>
      <c r="R92" s="212" t="s">
        <v>922</v>
      </c>
      <c r="U92" s="237"/>
    </row>
    <row r="93" ht="112.5" spans="1:21">
      <c r="A93" s="212">
        <v>88</v>
      </c>
      <c r="B93" s="212" t="s">
        <v>2004</v>
      </c>
      <c r="C93" s="212" t="s">
        <v>903</v>
      </c>
      <c r="D93" s="212" t="s">
        <v>631</v>
      </c>
      <c r="E93" s="212" t="s">
        <v>904</v>
      </c>
      <c r="F93" s="212" t="s">
        <v>29</v>
      </c>
      <c r="G93" s="212" t="s">
        <v>206</v>
      </c>
      <c r="H93" s="212" t="s">
        <v>905</v>
      </c>
      <c r="I93" s="212" t="s">
        <v>906</v>
      </c>
      <c r="J93" s="212">
        <v>6252</v>
      </c>
      <c r="K93" s="229">
        <v>18.756</v>
      </c>
      <c r="L93" s="227"/>
      <c r="M93" s="227"/>
      <c r="N93" s="227"/>
      <c r="O93" s="227"/>
      <c r="P93" s="227"/>
      <c r="Q93" s="227" t="s">
        <v>1237</v>
      </c>
      <c r="R93" s="213" t="s">
        <v>907</v>
      </c>
      <c r="U93" s="237"/>
    </row>
    <row r="94" ht="93.75" spans="1:21">
      <c r="A94" s="212">
        <v>89</v>
      </c>
      <c r="B94" s="212" t="s">
        <v>2002</v>
      </c>
      <c r="C94" s="212" t="s">
        <v>934</v>
      </c>
      <c r="D94" s="212" t="s">
        <v>934</v>
      </c>
      <c r="E94" s="212" t="s">
        <v>934</v>
      </c>
      <c r="F94" s="212" t="s">
        <v>29</v>
      </c>
      <c r="G94" s="212" t="s">
        <v>935</v>
      </c>
      <c r="H94" s="213" t="s">
        <v>936</v>
      </c>
      <c r="I94" s="212" t="s">
        <v>937</v>
      </c>
      <c r="J94" s="212">
        <v>1</v>
      </c>
      <c r="K94" s="229">
        <v>500</v>
      </c>
      <c r="L94" s="227"/>
      <c r="M94" s="227"/>
      <c r="N94" s="227"/>
      <c r="O94" s="227"/>
      <c r="P94" s="227"/>
      <c r="Q94" s="227" t="s">
        <v>2003</v>
      </c>
      <c r="R94" s="212" t="s">
        <v>938</v>
      </c>
      <c r="U94" s="237"/>
    </row>
  </sheetData>
  <autoFilter ref="A4:T94">
    <extLst/>
  </autoFilter>
  <mergeCells count="20">
    <mergeCell ref="A1:T1"/>
    <mergeCell ref="A2:T2"/>
    <mergeCell ref="L3:P3"/>
    <mergeCell ref="A5:J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 ref="U3:U4"/>
  </mergeCells>
  <printOptions horizontalCentered="1"/>
  <pageMargins left="0.554166666666667" right="0.554166666666667" top="0.802777777777778" bottom="0.802777777777778" header="0.5" footer="0.5"/>
  <pageSetup paperSize="9" scale="51"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6"/>
  <sheetViews>
    <sheetView topLeftCell="A85" workbookViewId="0">
      <selection activeCell="L6" sqref="L6:M86"/>
    </sheetView>
  </sheetViews>
  <sheetFormatPr defaultColWidth="9" defaultRowHeight="18.75"/>
  <cols>
    <col min="1" max="1" width="6.575" style="199" customWidth="1"/>
    <col min="2" max="2" width="9.69166666666667" style="199" customWidth="1"/>
    <col min="3" max="3" width="16.1833333333333" style="199" customWidth="1"/>
    <col min="4" max="6" width="7" style="199" customWidth="1"/>
    <col min="7" max="7" width="8.68333333333333" style="199" customWidth="1"/>
    <col min="8" max="8" width="37.6333333333333" style="199" customWidth="1"/>
    <col min="9" max="9" width="6.05833333333333" style="199" customWidth="1"/>
    <col min="10" max="10" width="8.21666666666667" style="199" customWidth="1"/>
    <col min="11" max="11" width="9.51666666666667" style="170" customWidth="1"/>
    <col min="12" max="12" width="6.05833333333333" style="201" customWidth="1"/>
    <col min="13" max="13" width="54" style="202" customWidth="1"/>
    <col min="14" max="14" width="13.525" style="199" customWidth="1"/>
    <col min="15" max="22" width="9" style="199"/>
    <col min="23" max="23" width="10.3833333333333" style="199"/>
    <col min="24" max="24" width="11.7583333333333" style="199"/>
    <col min="25" max="16384" width="9" style="199"/>
  </cols>
  <sheetData>
    <row r="1" s="199" customFormat="1" ht="34.5" spans="1:13">
      <c r="A1" s="203" t="s">
        <v>1457</v>
      </c>
      <c r="B1" s="203"/>
      <c r="C1" s="204"/>
      <c r="D1" s="203"/>
      <c r="E1" s="204"/>
      <c r="F1" s="203"/>
      <c r="G1" s="203"/>
      <c r="H1" s="205"/>
      <c r="I1" s="203"/>
      <c r="J1" s="203"/>
      <c r="K1" s="214"/>
      <c r="L1" s="216"/>
      <c r="M1" s="231"/>
    </row>
    <row r="2" s="199" customFormat="1" ht="25" customHeight="1" spans="1:13">
      <c r="A2" s="206" t="s">
        <v>2344</v>
      </c>
      <c r="B2" s="206"/>
      <c r="C2" s="206"/>
      <c r="D2" s="206"/>
      <c r="E2" s="206"/>
      <c r="F2" s="206"/>
      <c r="G2" s="206"/>
      <c r="H2" s="207"/>
      <c r="I2" s="206"/>
      <c r="J2" s="206"/>
      <c r="K2" s="217"/>
      <c r="L2" s="218"/>
      <c r="M2" s="207"/>
    </row>
    <row r="3" s="199" customFormat="1" ht="37" customHeight="1" spans="1:14">
      <c r="A3" s="208" t="s">
        <v>2</v>
      </c>
      <c r="B3" s="208" t="s">
        <v>3</v>
      </c>
      <c r="C3" s="208" t="s">
        <v>4</v>
      </c>
      <c r="D3" s="208" t="s">
        <v>5</v>
      </c>
      <c r="E3" s="208" t="s">
        <v>6</v>
      </c>
      <c r="F3" s="208" t="s">
        <v>7</v>
      </c>
      <c r="G3" s="208" t="s">
        <v>8</v>
      </c>
      <c r="H3" s="209" t="s">
        <v>9</v>
      </c>
      <c r="I3" s="210" t="s">
        <v>10</v>
      </c>
      <c r="J3" s="210" t="s">
        <v>11</v>
      </c>
      <c r="K3" s="260" t="s">
        <v>12</v>
      </c>
      <c r="L3" s="232" t="s">
        <v>1188</v>
      </c>
      <c r="M3" s="211" t="s">
        <v>13</v>
      </c>
      <c r="N3" s="261" t="s">
        <v>2361</v>
      </c>
    </row>
    <row r="4" s="199" customFormat="1" ht="67" customHeight="1" spans="1:14">
      <c r="A4" s="210"/>
      <c r="B4" s="210"/>
      <c r="C4" s="210"/>
      <c r="D4" s="210"/>
      <c r="E4" s="210"/>
      <c r="F4" s="210"/>
      <c r="G4" s="210"/>
      <c r="H4" s="211"/>
      <c r="I4" s="223"/>
      <c r="J4" s="223"/>
      <c r="K4" s="262"/>
      <c r="L4" s="234"/>
      <c r="M4" s="235"/>
      <c r="N4" s="261"/>
    </row>
    <row r="5" s="199" customFormat="1" ht="39" customHeight="1" spans="1:14">
      <c r="A5" s="208" t="s">
        <v>16</v>
      </c>
      <c r="B5" s="208"/>
      <c r="C5" s="208"/>
      <c r="D5" s="208"/>
      <c r="E5" s="208"/>
      <c r="F5" s="208"/>
      <c r="G5" s="208"/>
      <c r="H5" s="208"/>
      <c r="I5" s="208"/>
      <c r="J5" s="208"/>
      <c r="K5" s="224">
        <f>SUM(K6:K86)</f>
        <v>11963.5385</v>
      </c>
      <c r="L5" s="234"/>
      <c r="M5" s="235"/>
      <c r="N5" s="233"/>
    </row>
    <row r="6" s="255" customFormat="1" ht="185" customHeight="1" spans="1:14">
      <c r="A6" s="132">
        <v>1</v>
      </c>
      <c r="B6" s="132" t="s">
        <v>1549</v>
      </c>
      <c r="C6" s="132" t="s">
        <v>271</v>
      </c>
      <c r="D6" s="132" t="s">
        <v>19</v>
      </c>
      <c r="E6" s="132" t="s">
        <v>20</v>
      </c>
      <c r="F6" s="132" t="s">
        <v>21</v>
      </c>
      <c r="G6" s="132" t="s">
        <v>272</v>
      </c>
      <c r="H6" s="147" t="s">
        <v>2127</v>
      </c>
      <c r="I6" s="132" t="s">
        <v>133</v>
      </c>
      <c r="J6" s="132">
        <v>1250</v>
      </c>
      <c r="K6" s="263">
        <v>100</v>
      </c>
      <c r="L6" s="139" t="s">
        <v>1194</v>
      </c>
      <c r="M6" s="133" t="s">
        <v>274</v>
      </c>
      <c r="N6" s="264"/>
    </row>
    <row r="7" s="255" customFormat="1" ht="185" customHeight="1" spans="1:14">
      <c r="A7" s="132">
        <v>2</v>
      </c>
      <c r="B7" s="132" t="s">
        <v>1550</v>
      </c>
      <c r="C7" s="132" t="s">
        <v>276</v>
      </c>
      <c r="D7" s="132" t="s">
        <v>19</v>
      </c>
      <c r="E7" s="132" t="s">
        <v>28</v>
      </c>
      <c r="F7" s="132" t="s">
        <v>29</v>
      </c>
      <c r="G7" s="132" t="s">
        <v>277</v>
      </c>
      <c r="H7" s="147" t="s">
        <v>2128</v>
      </c>
      <c r="I7" s="132" t="s">
        <v>31</v>
      </c>
      <c r="J7" s="132">
        <v>7</v>
      </c>
      <c r="K7" s="263">
        <v>756</v>
      </c>
      <c r="L7" s="139" t="s">
        <v>1196</v>
      </c>
      <c r="M7" s="133" t="s">
        <v>1552</v>
      </c>
      <c r="N7" s="264"/>
    </row>
    <row r="8" s="255" customFormat="1" ht="185" customHeight="1" spans="1:14">
      <c r="A8" s="132">
        <v>3</v>
      </c>
      <c r="B8" s="132" t="s">
        <v>1553</v>
      </c>
      <c r="C8" s="132" t="s">
        <v>281</v>
      </c>
      <c r="D8" s="132" t="s">
        <v>19</v>
      </c>
      <c r="E8" s="132" t="s">
        <v>282</v>
      </c>
      <c r="F8" s="132" t="s">
        <v>29</v>
      </c>
      <c r="G8" s="132" t="s">
        <v>272</v>
      </c>
      <c r="H8" s="147" t="s">
        <v>2129</v>
      </c>
      <c r="I8" s="132" t="s">
        <v>24</v>
      </c>
      <c r="J8" s="132">
        <v>1</v>
      </c>
      <c r="K8" s="263">
        <v>248.4</v>
      </c>
      <c r="L8" s="139" t="s">
        <v>1194</v>
      </c>
      <c r="M8" s="133" t="s">
        <v>2130</v>
      </c>
      <c r="N8" s="264"/>
    </row>
    <row r="9" s="255" customFormat="1" ht="185" customHeight="1" spans="1:14">
      <c r="A9" s="132">
        <v>4</v>
      </c>
      <c r="B9" s="132" t="s">
        <v>1554</v>
      </c>
      <c r="C9" s="132" t="s">
        <v>286</v>
      </c>
      <c r="D9" s="132" t="s">
        <v>19</v>
      </c>
      <c r="E9" s="132" t="s">
        <v>28</v>
      </c>
      <c r="F9" s="132" t="s">
        <v>29</v>
      </c>
      <c r="G9" s="132" t="s">
        <v>272</v>
      </c>
      <c r="H9" s="147" t="s">
        <v>2131</v>
      </c>
      <c r="I9" s="132" t="s">
        <v>31</v>
      </c>
      <c r="J9" s="132">
        <v>9</v>
      </c>
      <c r="K9" s="263">
        <v>243</v>
      </c>
      <c r="L9" s="139" t="s">
        <v>1196</v>
      </c>
      <c r="M9" s="133" t="s">
        <v>2132</v>
      </c>
      <c r="N9" s="264"/>
    </row>
    <row r="10" s="255" customFormat="1" ht="185" customHeight="1" spans="1:14">
      <c r="A10" s="132">
        <v>5</v>
      </c>
      <c r="B10" s="132" t="s">
        <v>1557</v>
      </c>
      <c r="C10" s="132" t="s">
        <v>302</v>
      </c>
      <c r="D10" s="132" t="s">
        <v>19</v>
      </c>
      <c r="E10" s="132" t="s">
        <v>28</v>
      </c>
      <c r="F10" s="132" t="s">
        <v>29</v>
      </c>
      <c r="G10" s="132" t="s">
        <v>272</v>
      </c>
      <c r="H10" s="147" t="s">
        <v>2133</v>
      </c>
      <c r="I10" s="132" t="s">
        <v>31</v>
      </c>
      <c r="J10" s="132">
        <v>10.8</v>
      </c>
      <c r="K10" s="263">
        <v>102.2</v>
      </c>
      <c r="L10" s="139" t="s">
        <v>1196</v>
      </c>
      <c r="M10" s="133" t="s">
        <v>2134</v>
      </c>
      <c r="N10" s="264"/>
    </row>
    <row r="11" s="255" customFormat="1" ht="185" customHeight="1" spans="1:14">
      <c r="A11" s="132">
        <v>6</v>
      </c>
      <c r="B11" s="132" t="s">
        <v>1558</v>
      </c>
      <c r="C11" s="132" t="s">
        <v>311</v>
      </c>
      <c r="D11" s="132" t="s">
        <v>19</v>
      </c>
      <c r="E11" s="132" t="s">
        <v>710</v>
      </c>
      <c r="F11" s="132" t="s">
        <v>29</v>
      </c>
      <c r="G11" s="132" t="s">
        <v>307</v>
      </c>
      <c r="H11" s="147" t="s">
        <v>2135</v>
      </c>
      <c r="I11" s="132" t="s">
        <v>24</v>
      </c>
      <c r="J11" s="132">
        <v>2</v>
      </c>
      <c r="K11" s="263">
        <v>324</v>
      </c>
      <c r="L11" s="139" t="s">
        <v>1200</v>
      </c>
      <c r="M11" s="133" t="s">
        <v>2136</v>
      </c>
      <c r="N11" s="264"/>
    </row>
    <row r="12" s="255" customFormat="1" ht="185" customHeight="1" spans="1:14">
      <c r="A12" s="132">
        <v>7</v>
      </c>
      <c r="B12" s="132" t="s">
        <v>1560</v>
      </c>
      <c r="C12" s="132" t="s">
        <v>2137</v>
      </c>
      <c r="D12" s="132" t="s">
        <v>19</v>
      </c>
      <c r="E12" s="132" t="s">
        <v>710</v>
      </c>
      <c r="F12" s="132" t="s">
        <v>21</v>
      </c>
      <c r="G12" s="132" t="s">
        <v>335</v>
      </c>
      <c r="H12" s="133" t="s">
        <v>2138</v>
      </c>
      <c r="I12" s="132" t="s">
        <v>24</v>
      </c>
      <c r="J12" s="132">
        <v>1</v>
      </c>
      <c r="K12" s="138">
        <v>885</v>
      </c>
      <c r="L12" s="139" t="s">
        <v>1200</v>
      </c>
      <c r="M12" s="133" t="s">
        <v>2139</v>
      </c>
      <c r="N12" s="264"/>
    </row>
    <row r="13" s="255" customFormat="1" ht="185" customHeight="1" spans="1:14">
      <c r="A13" s="132">
        <v>8</v>
      </c>
      <c r="B13" s="132" t="s">
        <v>1563</v>
      </c>
      <c r="C13" s="132" t="s">
        <v>1564</v>
      </c>
      <c r="D13" s="132" t="s">
        <v>19</v>
      </c>
      <c r="E13" s="132" t="s">
        <v>710</v>
      </c>
      <c r="F13" s="132" t="s">
        <v>21</v>
      </c>
      <c r="G13" s="132" t="s">
        <v>335</v>
      </c>
      <c r="H13" s="133" t="s">
        <v>2141</v>
      </c>
      <c r="I13" s="132" t="s">
        <v>24</v>
      </c>
      <c r="J13" s="132">
        <v>1</v>
      </c>
      <c r="K13" s="138">
        <v>540</v>
      </c>
      <c r="L13" s="139" t="s">
        <v>1200</v>
      </c>
      <c r="M13" s="133" t="s">
        <v>2142</v>
      </c>
      <c r="N13" s="264"/>
    </row>
    <row r="14" s="255" customFormat="1" ht="185" customHeight="1" spans="1:14">
      <c r="A14" s="132">
        <v>9</v>
      </c>
      <c r="B14" s="132" t="s">
        <v>1567</v>
      </c>
      <c r="C14" s="132" t="s">
        <v>362</v>
      </c>
      <c r="D14" s="132" t="s">
        <v>19</v>
      </c>
      <c r="E14" s="132" t="s">
        <v>28</v>
      </c>
      <c r="F14" s="132" t="s">
        <v>29</v>
      </c>
      <c r="G14" s="132" t="s">
        <v>358</v>
      </c>
      <c r="H14" s="147" t="s">
        <v>2143</v>
      </c>
      <c r="I14" s="132" t="s">
        <v>31</v>
      </c>
      <c r="J14" s="132">
        <v>5</v>
      </c>
      <c r="K14" s="263">
        <v>135</v>
      </c>
      <c r="L14" s="139" t="s">
        <v>1196</v>
      </c>
      <c r="M14" s="133" t="s">
        <v>2144</v>
      </c>
      <c r="N14" s="264"/>
    </row>
    <row r="15" s="255" customFormat="1" ht="185" customHeight="1" spans="1:14">
      <c r="A15" s="132">
        <v>10</v>
      </c>
      <c r="B15" s="132" t="s">
        <v>1570</v>
      </c>
      <c r="C15" s="132" t="s">
        <v>392</v>
      </c>
      <c r="D15" s="132" t="s">
        <v>19</v>
      </c>
      <c r="E15" s="132" t="s">
        <v>28</v>
      </c>
      <c r="F15" s="132" t="s">
        <v>21</v>
      </c>
      <c r="G15" s="132" t="s">
        <v>380</v>
      </c>
      <c r="H15" s="147" t="s">
        <v>2145</v>
      </c>
      <c r="I15" s="132" t="s">
        <v>31</v>
      </c>
      <c r="J15" s="132">
        <v>8.2</v>
      </c>
      <c r="K15" s="263">
        <v>77.8</v>
      </c>
      <c r="L15" s="139" t="s">
        <v>1196</v>
      </c>
      <c r="M15" s="133" t="s">
        <v>2146</v>
      </c>
      <c r="N15" s="264"/>
    </row>
    <row r="16" s="255" customFormat="1" ht="185" customHeight="1" spans="1:14">
      <c r="A16" s="132">
        <v>11</v>
      </c>
      <c r="B16" s="132" t="s">
        <v>1571</v>
      </c>
      <c r="C16" s="132" t="s">
        <v>396</v>
      </c>
      <c r="D16" s="132" t="s">
        <v>19</v>
      </c>
      <c r="E16" s="132" t="s">
        <v>28</v>
      </c>
      <c r="F16" s="132" t="s">
        <v>21</v>
      </c>
      <c r="G16" s="132" t="s">
        <v>397</v>
      </c>
      <c r="H16" s="147" t="s">
        <v>2147</v>
      </c>
      <c r="I16" s="132" t="s">
        <v>31</v>
      </c>
      <c r="J16" s="132">
        <v>8</v>
      </c>
      <c r="K16" s="263">
        <v>104</v>
      </c>
      <c r="L16" s="139" t="s">
        <v>1196</v>
      </c>
      <c r="M16" s="133" t="s">
        <v>2148</v>
      </c>
      <c r="N16" s="264"/>
    </row>
    <row r="17" s="255" customFormat="1" ht="185" customHeight="1" spans="1:14">
      <c r="A17" s="132">
        <v>12</v>
      </c>
      <c r="B17" s="132" t="s">
        <v>1572</v>
      </c>
      <c r="C17" s="132" t="s">
        <v>401</v>
      </c>
      <c r="D17" s="132" t="s">
        <v>19</v>
      </c>
      <c r="E17" s="132" t="s">
        <v>28</v>
      </c>
      <c r="F17" s="132" t="s">
        <v>21</v>
      </c>
      <c r="G17" s="132" t="s">
        <v>402</v>
      </c>
      <c r="H17" s="147" t="s">
        <v>2149</v>
      </c>
      <c r="I17" s="132" t="s">
        <v>31</v>
      </c>
      <c r="J17" s="132">
        <v>10</v>
      </c>
      <c r="K17" s="263">
        <v>259.2</v>
      </c>
      <c r="L17" s="139" t="s">
        <v>1196</v>
      </c>
      <c r="M17" s="133" t="s">
        <v>2150</v>
      </c>
      <c r="N17" s="264"/>
    </row>
    <row r="18" s="255" customFormat="1" ht="185" customHeight="1" spans="1:14">
      <c r="A18" s="132">
        <v>13</v>
      </c>
      <c r="B18" s="132" t="s">
        <v>1575</v>
      </c>
      <c r="C18" s="132" t="s">
        <v>419</v>
      </c>
      <c r="D18" s="132" t="s">
        <v>19</v>
      </c>
      <c r="E18" s="132" t="s">
        <v>28</v>
      </c>
      <c r="F18" s="132" t="s">
        <v>21</v>
      </c>
      <c r="G18" s="132" t="s">
        <v>411</v>
      </c>
      <c r="H18" s="147" t="s">
        <v>2151</v>
      </c>
      <c r="I18" s="132" t="s">
        <v>31</v>
      </c>
      <c r="J18" s="132">
        <v>4</v>
      </c>
      <c r="K18" s="263">
        <v>86.4</v>
      </c>
      <c r="L18" s="139" t="s">
        <v>1196</v>
      </c>
      <c r="M18" s="133" t="s">
        <v>2152</v>
      </c>
      <c r="N18" s="264"/>
    </row>
    <row r="19" s="255" customFormat="1" ht="185" customHeight="1" spans="1:14">
      <c r="A19" s="132">
        <v>14</v>
      </c>
      <c r="B19" s="132" t="s">
        <v>1578</v>
      </c>
      <c r="C19" s="132" t="s">
        <v>432</v>
      </c>
      <c r="D19" s="132" t="s">
        <v>19</v>
      </c>
      <c r="E19" s="132" t="s">
        <v>28</v>
      </c>
      <c r="F19" s="132" t="s">
        <v>29</v>
      </c>
      <c r="G19" s="132" t="s">
        <v>424</v>
      </c>
      <c r="H19" s="147" t="s">
        <v>2153</v>
      </c>
      <c r="I19" s="132" t="s">
        <v>31</v>
      </c>
      <c r="J19" s="132">
        <v>10</v>
      </c>
      <c r="K19" s="263">
        <v>324</v>
      </c>
      <c r="L19" s="139" t="s">
        <v>1196</v>
      </c>
      <c r="M19" s="133" t="s">
        <v>2154</v>
      </c>
      <c r="N19" s="264"/>
    </row>
    <row r="20" s="255" customFormat="1" ht="185" customHeight="1" spans="1:14">
      <c r="A20" s="132">
        <v>15</v>
      </c>
      <c r="B20" s="132" t="s">
        <v>1581</v>
      </c>
      <c r="C20" s="132" t="s">
        <v>436</v>
      </c>
      <c r="D20" s="132" t="s">
        <v>19</v>
      </c>
      <c r="E20" s="132" t="s">
        <v>282</v>
      </c>
      <c r="F20" s="132" t="s">
        <v>29</v>
      </c>
      <c r="G20" s="132" t="s">
        <v>424</v>
      </c>
      <c r="H20" s="147" t="s">
        <v>437</v>
      </c>
      <c r="I20" s="132" t="s">
        <v>24</v>
      </c>
      <c r="J20" s="132">
        <v>1</v>
      </c>
      <c r="K20" s="263">
        <v>30</v>
      </c>
      <c r="L20" s="139" t="s">
        <v>1200</v>
      </c>
      <c r="M20" s="133" t="s">
        <v>2155</v>
      </c>
      <c r="N20" s="264"/>
    </row>
    <row r="21" s="255" customFormat="1" ht="185" customHeight="1" spans="1:14">
      <c r="A21" s="132">
        <v>16</v>
      </c>
      <c r="B21" s="132" t="s">
        <v>1582</v>
      </c>
      <c r="C21" s="132" t="s">
        <v>456</v>
      </c>
      <c r="D21" s="132" t="s">
        <v>19</v>
      </c>
      <c r="E21" s="132" t="s">
        <v>28</v>
      </c>
      <c r="F21" s="132" t="s">
        <v>29</v>
      </c>
      <c r="G21" s="132" t="s">
        <v>441</v>
      </c>
      <c r="H21" s="147" t="s">
        <v>2156</v>
      </c>
      <c r="I21" s="132" t="s">
        <v>31</v>
      </c>
      <c r="J21" s="132">
        <v>4</v>
      </c>
      <c r="K21" s="263">
        <v>108</v>
      </c>
      <c r="L21" s="139" t="s">
        <v>1196</v>
      </c>
      <c r="M21" s="133" t="s">
        <v>2157</v>
      </c>
      <c r="N21" s="264"/>
    </row>
    <row r="22" s="255" customFormat="1" ht="185" customHeight="1" spans="1:14">
      <c r="A22" s="132">
        <v>17</v>
      </c>
      <c r="B22" s="132" t="s">
        <v>1584</v>
      </c>
      <c r="C22" s="132" t="s">
        <v>460</v>
      </c>
      <c r="D22" s="132" t="s">
        <v>19</v>
      </c>
      <c r="E22" s="132" t="s">
        <v>1498</v>
      </c>
      <c r="F22" s="132" t="s">
        <v>29</v>
      </c>
      <c r="G22" s="132" t="s">
        <v>461</v>
      </c>
      <c r="H22" s="147" t="s">
        <v>462</v>
      </c>
      <c r="I22" s="132" t="s">
        <v>133</v>
      </c>
      <c r="J22" s="132">
        <v>25000</v>
      </c>
      <c r="K22" s="263">
        <v>87.5</v>
      </c>
      <c r="L22" s="139" t="s">
        <v>1207</v>
      </c>
      <c r="M22" s="133" t="s">
        <v>2159</v>
      </c>
      <c r="N22" s="264"/>
    </row>
    <row r="23" s="255" customFormat="1" ht="185" customHeight="1" spans="1:14">
      <c r="A23" s="132">
        <v>18</v>
      </c>
      <c r="B23" s="132" t="s">
        <v>1585</v>
      </c>
      <c r="C23" s="132" t="s">
        <v>465</v>
      </c>
      <c r="D23" s="132" t="s">
        <v>19</v>
      </c>
      <c r="E23" s="132" t="s">
        <v>1498</v>
      </c>
      <c r="F23" s="132" t="s">
        <v>29</v>
      </c>
      <c r="G23" s="132" t="s">
        <v>461</v>
      </c>
      <c r="H23" s="147" t="s">
        <v>2362</v>
      </c>
      <c r="I23" s="132" t="s">
        <v>133</v>
      </c>
      <c r="J23" s="132">
        <v>5000</v>
      </c>
      <c r="K23" s="263">
        <v>35</v>
      </c>
      <c r="L23" s="139" t="s">
        <v>1207</v>
      </c>
      <c r="M23" s="133" t="s">
        <v>2161</v>
      </c>
      <c r="N23" s="264"/>
    </row>
    <row r="24" s="255" customFormat="1" ht="185" customHeight="1" spans="1:14">
      <c r="A24" s="134">
        <v>19</v>
      </c>
      <c r="B24" s="134" t="s">
        <v>1586</v>
      </c>
      <c r="C24" s="134" t="s">
        <v>1587</v>
      </c>
      <c r="D24" s="134" t="s">
        <v>19</v>
      </c>
      <c r="E24" s="134" t="s">
        <v>20</v>
      </c>
      <c r="F24" s="134" t="s">
        <v>29</v>
      </c>
      <c r="G24" s="134" t="s">
        <v>461</v>
      </c>
      <c r="H24" s="135" t="s">
        <v>1588</v>
      </c>
      <c r="I24" s="148" t="s">
        <v>133</v>
      </c>
      <c r="J24" s="148">
        <v>466.5</v>
      </c>
      <c r="K24" s="265">
        <v>18.3445</v>
      </c>
      <c r="L24" s="141" t="s">
        <v>1194</v>
      </c>
      <c r="M24" s="135" t="s">
        <v>1589</v>
      </c>
      <c r="N24" s="266" t="s">
        <v>2363</v>
      </c>
    </row>
    <row r="25" s="255" customFormat="1" ht="185" customHeight="1" spans="1:14">
      <c r="A25" s="132">
        <v>20</v>
      </c>
      <c r="B25" s="132" t="s">
        <v>1590</v>
      </c>
      <c r="C25" s="132" t="s">
        <v>477</v>
      </c>
      <c r="D25" s="132" t="s">
        <v>19</v>
      </c>
      <c r="E25" s="132" t="s">
        <v>20</v>
      </c>
      <c r="F25" s="132" t="s">
        <v>29</v>
      </c>
      <c r="G25" s="132" t="s">
        <v>461</v>
      </c>
      <c r="H25" s="133" t="s">
        <v>1591</v>
      </c>
      <c r="I25" s="132" t="s">
        <v>133</v>
      </c>
      <c r="J25" s="132">
        <v>1255</v>
      </c>
      <c r="K25" s="138">
        <v>141.794</v>
      </c>
      <c r="L25" s="139" t="s">
        <v>1194</v>
      </c>
      <c r="M25" s="135" t="s">
        <v>2364</v>
      </c>
      <c r="N25" s="264"/>
    </row>
    <row r="26" s="255" customFormat="1" ht="185" customHeight="1" spans="1:14">
      <c r="A26" s="132">
        <v>21</v>
      </c>
      <c r="B26" s="132" t="s">
        <v>1593</v>
      </c>
      <c r="C26" s="132" t="s">
        <v>481</v>
      </c>
      <c r="D26" s="132" t="s">
        <v>19</v>
      </c>
      <c r="E26" s="132" t="s">
        <v>20</v>
      </c>
      <c r="F26" s="132" t="s">
        <v>21</v>
      </c>
      <c r="G26" s="132" t="s">
        <v>272</v>
      </c>
      <c r="H26" s="133" t="s">
        <v>482</v>
      </c>
      <c r="I26" s="132" t="s">
        <v>31</v>
      </c>
      <c r="J26" s="132">
        <v>20</v>
      </c>
      <c r="K26" s="263">
        <v>25</v>
      </c>
      <c r="L26" s="139" t="s">
        <v>1194</v>
      </c>
      <c r="M26" s="133" t="s">
        <v>2165</v>
      </c>
      <c r="N26" s="264"/>
    </row>
    <row r="27" s="255" customFormat="1" ht="185" customHeight="1" spans="1:14">
      <c r="A27" s="132">
        <v>24</v>
      </c>
      <c r="B27" s="132" t="s">
        <v>1597</v>
      </c>
      <c r="C27" s="132" t="s">
        <v>1017</v>
      </c>
      <c r="D27" s="132" t="s">
        <v>19</v>
      </c>
      <c r="E27" s="132" t="s">
        <v>1498</v>
      </c>
      <c r="F27" s="132" t="s">
        <v>29</v>
      </c>
      <c r="G27" s="132" t="s">
        <v>380</v>
      </c>
      <c r="H27" s="147" t="s">
        <v>2166</v>
      </c>
      <c r="I27" s="132" t="s">
        <v>251</v>
      </c>
      <c r="J27" s="132">
        <v>5</v>
      </c>
      <c r="K27" s="263">
        <v>98</v>
      </c>
      <c r="L27" s="132" t="s">
        <v>1210</v>
      </c>
      <c r="M27" s="133" t="s">
        <v>2167</v>
      </c>
      <c r="N27" s="264"/>
    </row>
    <row r="28" s="255" customFormat="1" ht="185" customHeight="1" spans="1:14">
      <c r="A28" s="132">
        <v>25</v>
      </c>
      <c r="B28" s="132" t="s">
        <v>1598</v>
      </c>
      <c r="C28" s="132" t="s">
        <v>1020</v>
      </c>
      <c r="D28" s="132" t="s">
        <v>19</v>
      </c>
      <c r="E28" s="132" t="s">
        <v>282</v>
      </c>
      <c r="F28" s="132" t="s">
        <v>29</v>
      </c>
      <c r="G28" s="132" t="s">
        <v>380</v>
      </c>
      <c r="H28" s="147" t="s">
        <v>2168</v>
      </c>
      <c r="I28" s="132" t="s">
        <v>251</v>
      </c>
      <c r="J28" s="132">
        <v>6</v>
      </c>
      <c r="K28" s="263">
        <v>30</v>
      </c>
      <c r="L28" s="132" t="s">
        <v>1210</v>
      </c>
      <c r="M28" s="133" t="s">
        <v>2169</v>
      </c>
      <c r="N28" s="264"/>
    </row>
    <row r="29" s="255" customFormat="1" ht="185" customHeight="1" spans="1:14">
      <c r="A29" s="132">
        <v>26</v>
      </c>
      <c r="B29" s="132" t="s">
        <v>1599</v>
      </c>
      <c r="C29" s="132" t="s">
        <v>1023</v>
      </c>
      <c r="D29" s="132" t="s">
        <v>19</v>
      </c>
      <c r="E29" s="132" t="s">
        <v>20</v>
      </c>
      <c r="F29" s="132" t="s">
        <v>21</v>
      </c>
      <c r="G29" s="132" t="s">
        <v>380</v>
      </c>
      <c r="H29" s="147" t="s">
        <v>2170</v>
      </c>
      <c r="I29" s="132" t="s">
        <v>133</v>
      </c>
      <c r="J29" s="132">
        <v>800</v>
      </c>
      <c r="K29" s="263">
        <v>80</v>
      </c>
      <c r="L29" s="132" t="s">
        <v>1194</v>
      </c>
      <c r="M29" s="135" t="s">
        <v>1025</v>
      </c>
      <c r="N29" s="264"/>
    </row>
    <row r="30" s="255" customFormat="1" ht="185" customHeight="1" spans="1:14">
      <c r="A30" s="132">
        <v>27</v>
      </c>
      <c r="B30" s="132" t="s">
        <v>1600</v>
      </c>
      <c r="C30" s="132" t="s">
        <v>1029</v>
      </c>
      <c r="D30" s="132" t="s">
        <v>19</v>
      </c>
      <c r="E30" s="132" t="s">
        <v>1498</v>
      </c>
      <c r="F30" s="132" t="s">
        <v>29</v>
      </c>
      <c r="G30" s="132" t="s">
        <v>397</v>
      </c>
      <c r="H30" s="147" t="s">
        <v>1030</v>
      </c>
      <c r="I30" s="132" t="s">
        <v>251</v>
      </c>
      <c r="J30" s="132">
        <v>1</v>
      </c>
      <c r="K30" s="263">
        <v>10</v>
      </c>
      <c r="L30" s="132" t="s">
        <v>1210</v>
      </c>
      <c r="M30" s="133" t="s">
        <v>1031</v>
      </c>
      <c r="N30" s="264"/>
    </row>
    <row r="31" s="255" customFormat="1" ht="185" customHeight="1" spans="1:14">
      <c r="A31" s="132">
        <v>28</v>
      </c>
      <c r="B31" s="132" t="s">
        <v>1601</v>
      </c>
      <c r="C31" s="132" t="s">
        <v>995</v>
      </c>
      <c r="D31" s="132" t="s">
        <v>19</v>
      </c>
      <c r="E31" s="132" t="s">
        <v>1498</v>
      </c>
      <c r="F31" s="132" t="s">
        <v>29</v>
      </c>
      <c r="G31" s="132" t="s">
        <v>272</v>
      </c>
      <c r="H31" s="147" t="s">
        <v>997</v>
      </c>
      <c r="I31" s="132" t="s">
        <v>116</v>
      </c>
      <c r="J31" s="132">
        <v>1</v>
      </c>
      <c r="K31" s="263">
        <v>50</v>
      </c>
      <c r="L31" s="132" t="s">
        <v>1210</v>
      </c>
      <c r="M31" s="133" t="s">
        <v>998</v>
      </c>
      <c r="N31" s="264"/>
    </row>
    <row r="32" s="255" customFormat="1" ht="185" customHeight="1" spans="1:14">
      <c r="A32" s="132">
        <v>29</v>
      </c>
      <c r="B32" s="132" t="s">
        <v>1602</v>
      </c>
      <c r="C32" s="132" t="s">
        <v>1002</v>
      </c>
      <c r="D32" s="132" t="s">
        <v>19</v>
      </c>
      <c r="E32" s="132" t="s">
        <v>1498</v>
      </c>
      <c r="F32" s="132" t="s">
        <v>29</v>
      </c>
      <c r="G32" s="132" t="s">
        <v>307</v>
      </c>
      <c r="H32" s="147" t="s">
        <v>1003</v>
      </c>
      <c r="I32" s="132" t="s">
        <v>116</v>
      </c>
      <c r="J32" s="132">
        <v>1</v>
      </c>
      <c r="K32" s="263">
        <v>65</v>
      </c>
      <c r="L32" s="132" t="s">
        <v>1210</v>
      </c>
      <c r="M32" s="133" t="s">
        <v>2171</v>
      </c>
      <c r="N32" s="264"/>
    </row>
    <row r="33" s="255" customFormat="1" ht="185" customHeight="1" spans="1:14">
      <c r="A33" s="132">
        <v>30</v>
      </c>
      <c r="B33" s="132" t="s">
        <v>1603</v>
      </c>
      <c r="C33" s="132" t="s">
        <v>1005</v>
      </c>
      <c r="D33" s="132" t="s">
        <v>19</v>
      </c>
      <c r="E33" s="132" t="s">
        <v>1498</v>
      </c>
      <c r="F33" s="132" t="s">
        <v>29</v>
      </c>
      <c r="G33" s="132" t="s">
        <v>335</v>
      </c>
      <c r="H33" s="147" t="s">
        <v>1006</v>
      </c>
      <c r="I33" s="132" t="s">
        <v>116</v>
      </c>
      <c r="J33" s="132">
        <v>2</v>
      </c>
      <c r="K33" s="263">
        <v>115</v>
      </c>
      <c r="L33" s="132" t="s">
        <v>1210</v>
      </c>
      <c r="M33" s="133" t="s">
        <v>2172</v>
      </c>
      <c r="N33" s="264"/>
    </row>
    <row r="34" s="255" customFormat="1" ht="185" customHeight="1" spans="1:14">
      <c r="A34" s="132">
        <v>31</v>
      </c>
      <c r="B34" s="132" t="s">
        <v>1604</v>
      </c>
      <c r="C34" s="132" t="s">
        <v>1011</v>
      </c>
      <c r="D34" s="132" t="s">
        <v>19</v>
      </c>
      <c r="E34" s="132" t="s">
        <v>1498</v>
      </c>
      <c r="F34" s="132" t="s">
        <v>29</v>
      </c>
      <c r="G34" s="132" t="s">
        <v>349</v>
      </c>
      <c r="H34" s="147" t="s">
        <v>1012</v>
      </c>
      <c r="I34" s="132" t="s">
        <v>116</v>
      </c>
      <c r="J34" s="132">
        <v>2</v>
      </c>
      <c r="K34" s="263">
        <v>115</v>
      </c>
      <c r="L34" s="132" t="s">
        <v>1210</v>
      </c>
      <c r="M34" s="133" t="s">
        <v>2173</v>
      </c>
      <c r="N34" s="264"/>
    </row>
    <row r="35" s="255" customFormat="1" ht="185" customHeight="1" spans="1:14">
      <c r="A35" s="132">
        <v>32</v>
      </c>
      <c r="B35" s="132" t="s">
        <v>1605</v>
      </c>
      <c r="C35" s="132" t="s">
        <v>1014</v>
      </c>
      <c r="D35" s="132" t="s">
        <v>19</v>
      </c>
      <c r="E35" s="132" t="s">
        <v>1498</v>
      </c>
      <c r="F35" s="132" t="s">
        <v>29</v>
      </c>
      <c r="G35" s="132" t="s">
        <v>358</v>
      </c>
      <c r="H35" s="147" t="s">
        <v>1015</v>
      </c>
      <c r="I35" s="132" t="s">
        <v>116</v>
      </c>
      <c r="J35" s="132">
        <v>2</v>
      </c>
      <c r="K35" s="263">
        <v>115</v>
      </c>
      <c r="L35" s="132" t="s">
        <v>1210</v>
      </c>
      <c r="M35" s="133" t="s">
        <v>2174</v>
      </c>
      <c r="N35" s="264"/>
    </row>
    <row r="36" s="255" customFormat="1" ht="185" customHeight="1" spans="1:14">
      <c r="A36" s="132">
        <v>33</v>
      </c>
      <c r="B36" s="132" t="s">
        <v>1606</v>
      </c>
      <c r="C36" s="132" t="s">
        <v>1026</v>
      </c>
      <c r="D36" s="132" t="s">
        <v>19</v>
      </c>
      <c r="E36" s="132" t="s">
        <v>1498</v>
      </c>
      <c r="F36" s="132" t="s">
        <v>29</v>
      </c>
      <c r="G36" s="132" t="s">
        <v>380</v>
      </c>
      <c r="H36" s="147" t="s">
        <v>1027</v>
      </c>
      <c r="I36" s="132" t="s">
        <v>116</v>
      </c>
      <c r="J36" s="132">
        <v>1</v>
      </c>
      <c r="K36" s="263">
        <v>65</v>
      </c>
      <c r="L36" s="132" t="s">
        <v>1210</v>
      </c>
      <c r="M36" s="133" t="s">
        <v>2175</v>
      </c>
      <c r="N36" s="264"/>
    </row>
    <row r="37" s="255" customFormat="1" ht="185" customHeight="1" spans="1:14">
      <c r="A37" s="132">
        <v>34</v>
      </c>
      <c r="B37" s="132" t="s">
        <v>1607</v>
      </c>
      <c r="C37" s="132" t="s">
        <v>1032</v>
      </c>
      <c r="D37" s="132" t="s">
        <v>19</v>
      </c>
      <c r="E37" s="132" t="s">
        <v>1498</v>
      </c>
      <c r="F37" s="132" t="s">
        <v>29</v>
      </c>
      <c r="G37" s="132" t="s">
        <v>397</v>
      </c>
      <c r="H37" s="147" t="s">
        <v>1033</v>
      </c>
      <c r="I37" s="132" t="s">
        <v>116</v>
      </c>
      <c r="J37" s="132">
        <v>2</v>
      </c>
      <c r="K37" s="263">
        <v>115</v>
      </c>
      <c r="L37" s="132" t="s">
        <v>1210</v>
      </c>
      <c r="M37" s="133" t="s">
        <v>2176</v>
      </c>
      <c r="N37" s="264"/>
    </row>
    <row r="38" s="255" customFormat="1" ht="185" customHeight="1" spans="1:14">
      <c r="A38" s="132">
        <v>35</v>
      </c>
      <c r="B38" s="132" t="s">
        <v>1608</v>
      </c>
      <c r="C38" s="132" t="s">
        <v>1042</v>
      </c>
      <c r="D38" s="132" t="s">
        <v>19</v>
      </c>
      <c r="E38" s="132" t="s">
        <v>1498</v>
      </c>
      <c r="F38" s="132" t="s">
        <v>29</v>
      </c>
      <c r="G38" s="132" t="s">
        <v>402</v>
      </c>
      <c r="H38" s="147" t="s">
        <v>1043</v>
      </c>
      <c r="I38" s="132" t="s">
        <v>116</v>
      </c>
      <c r="J38" s="132">
        <v>1</v>
      </c>
      <c r="K38" s="263">
        <v>65</v>
      </c>
      <c r="L38" s="132" t="s">
        <v>1210</v>
      </c>
      <c r="M38" s="133" t="s">
        <v>2177</v>
      </c>
      <c r="N38" s="264"/>
    </row>
    <row r="39" s="255" customFormat="1" ht="185" customHeight="1" spans="1:14">
      <c r="A39" s="132">
        <v>36</v>
      </c>
      <c r="B39" s="132" t="s">
        <v>1609</v>
      </c>
      <c r="C39" s="132" t="s">
        <v>1048</v>
      </c>
      <c r="D39" s="132" t="s">
        <v>19</v>
      </c>
      <c r="E39" s="132" t="s">
        <v>1498</v>
      </c>
      <c r="F39" s="132" t="s">
        <v>29</v>
      </c>
      <c r="G39" s="132" t="s">
        <v>411</v>
      </c>
      <c r="H39" s="147" t="s">
        <v>1049</v>
      </c>
      <c r="I39" s="132" t="s">
        <v>116</v>
      </c>
      <c r="J39" s="132">
        <v>2</v>
      </c>
      <c r="K39" s="263">
        <v>115</v>
      </c>
      <c r="L39" s="132" t="s">
        <v>1210</v>
      </c>
      <c r="M39" s="133" t="s">
        <v>2178</v>
      </c>
      <c r="N39" s="264"/>
    </row>
    <row r="40" s="255" customFormat="1" ht="185" customHeight="1" spans="1:14">
      <c r="A40" s="132">
        <v>37</v>
      </c>
      <c r="B40" s="132" t="s">
        <v>1610</v>
      </c>
      <c r="C40" s="132" t="s">
        <v>1051</v>
      </c>
      <c r="D40" s="132" t="s">
        <v>19</v>
      </c>
      <c r="E40" s="132" t="s">
        <v>1498</v>
      </c>
      <c r="F40" s="132" t="s">
        <v>29</v>
      </c>
      <c r="G40" s="132" t="s">
        <v>424</v>
      </c>
      <c r="H40" s="147" t="s">
        <v>1052</v>
      </c>
      <c r="I40" s="132" t="s">
        <v>116</v>
      </c>
      <c r="J40" s="132">
        <v>2</v>
      </c>
      <c r="K40" s="263">
        <v>115</v>
      </c>
      <c r="L40" s="132" t="s">
        <v>1210</v>
      </c>
      <c r="M40" s="133" t="s">
        <v>2179</v>
      </c>
      <c r="N40" s="264"/>
    </row>
    <row r="41" s="255" customFormat="1" ht="185" customHeight="1" spans="1:14">
      <c r="A41" s="132">
        <v>38</v>
      </c>
      <c r="B41" s="132" t="s">
        <v>1611</v>
      </c>
      <c r="C41" s="132" t="s">
        <v>1057</v>
      </c>
      <c r="D41" s="132" t="s">
        <v>19</v>
      </c>
      <c r="E41" s="132" t="s">
        <v>1498</v>
      </c>
      <c r="F41" s="132" t="s">
        <v>29</v>
      </c>
      <c r="G41" s="132" t="s">
        <v>441</v>
      </c>
      <c r="H41" s="147" t="s">
        <v>1058</v>
      </c>
      <c r="I41" s="132" t="s">
        <v>116</v>
      </c>
      <c r="J41" s="132">
        <v>2</v>
      </c>
      <c r="K41" s="263">
        <v>115</v>
      </c>
      <c r="L41" s="132" t="s">
        <v>1210</v>
      </c>
      <c r="M41" s="133" t="s">
        <v>2180</v>
      </c>
      <c r="N41" s="264"/>
    </row>
    <row r="42" s="255" customFormat="1" ht="185" customHeight="1" spans="1:14">
      <c r="A42" s="132">
        <v>39</v>
      </c>
      <c r="B42" s="132" t="s">
        <v>1612</v>
      </c>
      <c r="C42" s="132" t="s">
        <v>1066</v>
      </c>
      <c r="D42" s="132" t="s">
        <v>19</v>
      </c>
      <c r="E42" s="132" t="s">
        <v>1498</v>
      </c>
      <c r="F42" s="132" t="s">
        <v>29</v>
      </c>
      <c r="G42" s="132" t="s">
        <v>486</v>
      </c>
      <c r="H42" s="147" t="s">
        <v>1067</v>
      </c>
      <c r="I42" s="132" t="s">
        <v>116</v>
      </c>
      <c r="J42" s="132">
        <v>2</v>
      </c>
      <c r="K42" s="263">
        <v>115</v>
      </c>
      <c r="L42" s="132" t="s">
        <v>1210</v>
      </c>
      <c r="M42" s="133" t="s">
        <v>2181</v>
      </c>
      <c r="N42" s="264"/>
    </row>
    <row r="43" s="255" customFormat="1" ht="185" customHeight="1" spans="1:14">
      <c r="A43" s="132">
        <v>40</v>
      </c>
      <c r="B43" s="132" t="s">
        <v>1613</v>
      </c>
      <c r="C43" s="132" t="s">
        <v>1325</v>
      </c>
      <c r="D43" s="132" t="s">
        <v>19</v>
      </c>
      <c r="E43" s="132" t="s">
        <v>1498</v>
      </c>
      <c r="F43" s="132" t="s">
        <v>29</v>
      </c>
      <c r="G43" s="132" t="s">
        <v>1292</v>
      </c>
      <c r="H43" s="147" t="s">
        <v>1326</v>
      </c>
      <c r="I43" s="132" t="s">
        <v>116</v>
      </c>
      <c r="J43" s="132">
        <v>2</v>
      </c>
      <c r="K43" s="263">
        <v>115</v>
      </c>
      <c r="L43" s="132" t="s">
        <v>1210</v>
      </c>
      <c r="M43" s="133" t="s">
        <v>2182</v>
      </c>
      <c r="N43" s="264"/>
    </row>
    <row r="44" s="255" customFormat="1" ht="185" customHeight="1" spans="1:14">
      <c r="A44" s="134">
        <v>41</v>
      </c>
      <c r="B44" s="134" t="s">
        <v>1704</v>
      </c>
      <c r="C44" s="134" t="s">
        <v>328</v>
      </c>
      <c r="D44" s="134" t="s">
        <v>823</v>
      </c>
      <c r="E44" s="134" t="s">
        <v>824</v>
      </c>
      <c r="F44" s="134" t="s">
        <v>29</v>
      </c>
      <c r="G44" s="134" t="s">
        <v>307</v>
      </c>
      <c r="H44" s="257" t="s">
        <v>2365</v>
      </c>
      <c r="I44" s="134" t="s">
        <v>31</v>
      </c>
      <c r="J44" s="134">
        <v>3</v>
      </c>
      <c r="K44" s="265">
        <v>68</v>
      </c>
      <c r="L44" s="141" t="s">
        <v>1196</v>
      </c>
      <c r="M44" s="135" t="s">
        <v>2366</v>
      </c>
      <c r="N44" s="267" t="s">
        <v>2367</v>
      </c>
    </row>
    <row r="45" s="255" customFormat="1" ht="185" customHeight="1" spans="1:14">
      <c r="A45" s="132">
        <v>42</v>
      </c>
      <c r="B45" s="132" t="s">
        <v>1708</v>
      </c>
      <c r="C45" s="132" t="s">
        <v>469</v>
      </c>
      <c r="D45" s="132" t="s">
        <v>106</v>
      </c>
      <c r="E45" s="132" t="s">
        <v>107</v>
      </c>
      <c r="F45" s="132" t="s">
        <v>29</v>
      </c>
      <c r="G45" s="132" t="s">
        <v>461</v>
      </c>
      <c r="H45" s="147" t="s">
        <v>470</v>
      </c>
      <c r="I45" s="132" t="s">
        <v>92</v>
      </c>
      <c r="J45" s="132">
        <v>20</v>
      </c>
      <c r="K45" s="263">
        <v>36.96</v>
      </c>
      <c r="L45" s="139" t="s">
        <v>1202</v>
      </c>
      <c r="M45" s="133" t="s">
        <v>1291</v>
      </c>
      <c r="N45" s="264"/>
    </row>
    <row r="46" s="255" customFormat="1" ht="185" customHeight="1" spans="1:14">
      <c r="A46" s="132">
        <v>43</v>
      </c>
      <c r="B46" s="132" t="s">
        <v>1818</v>
      </c>
      <c r="C46" s="132" t="s">
        <v>290</v>
      </c>
      <c r="D46" s="132" t="s">
        <v>35</v>
      </c>
      <c r="E46" s="132" t="s">
        <v>113</v>
      </c>
      <c r="F46" s="132" t="s">
        <v>29</v>
      </c>
      <c r="G46" s="132" t="s">
        <v>272</v>
      </c>
      <c r="H46" s="147" t="s">
        <v>291</v>
      </c>
      <c r="I46" s="132" t="s">
        <v>92</v>
      </c>
      <c r="J46" s="132">
        <v>127</v>
      </c>
      <c r="K46" s="263">
        <v>33.9</v>
      </c>
      <c r="L46" s="139" t="s">
        <v>1200</v>
      </c>
      <c r="M46" s="133" t="s">
        <v>1279</v>
      </c>
      <c r="N46" s="264"/>
    </row>
    <row r="47" s="255" customFormat="1" ht="185" customHeight="1" spans="1:14">
      <c r="A47" s="132">
        <v>44</v>
      </c>
      <c r="B47" s="132" t="s">
        <v>1819</v>
      </c>
      <c r="C47" s="132" t="s">
        <v>294</v>
      </c>
      <c r="D47" s="132" t="s">
        <v>35</v>
      </c>
      <c r="E47" s="132" t="s">
        <v>120</v>
      </c>
      <c r="F47" s="132" t="s">
        <v>29</v>
      </c>
      <c r="G47" s="132" t="s">
        <v>272</v>
      </c>
      <c r="H47" s="147" t="s">
        <v>2187</v>
      </c>
      <c r="I47" s="132" t="s">
        <v>123</v>
      </c>
      <c r="J47" s="132">
        <v>400</v>
      </c>
      <c r="K47" s="263">
        <v>140</v>
      </c>
      <c r="L47" s="139" t="s">
        <v>1200</v>
      </c>
      <c r="M47" s="133" t="s">
        <v>2188</v>
      </c>
      <c r="N47" s="264"/>
    </row>
    <row r="48" s="256" customFormat="1" ht="185" customHeight="1" spans="1:14">
      <c r="A48" s="258">
        <v>45</v>
      </c>
      <c r="B48" s="258" t="s">
        <v>1820</v>
      </c>
      <c r="C48" s="258" t="s">
        <v>298</v>
      </c>
      <c r="D48" s="258" t="s">
        <v>35</v>
      </c>
      <c r="E48" s="258" t="s">
        <v>36</v>
      </c>
      <c r="F48" s="258" t="s">
        <v>21</v>
      </c>
      <c r="G48" s="258" t="s">
        <v>272</v>
      </c>
      <c r="H48" s="259" t="s">
        <v>2368</v>
      </c>
      <c r="I48" s="258" t="s">
        <v>31</v>
      </c>
      <c r="J48" s="258">
        <v>4.6</v>
      </c>
      <c r="K48" s="268">
        <v>273</v>
      </c>
      <c r="L48" s="269" t="s">
        <v>1197</v>
      </c>
      <c r="M48" s="270" t="s">
        <v>300</v>
      </c>
      <c r="N48" s="271"/>
    </row>
    <row r="49" s="255" customFormat="1" ht="185" customHeight="1" spans="1:14">
      <c r="A49" s="132">
        <v>46</v>
      </c>
      <c r="B49" s="132" t="s">
        <v>1821</v>
      </c>
      <c r="C49" s="132" t="s">
        <v>306</v>
      </c>
      <c r="D49" s="132" t="s">
        <v>35</v>
      </c>
      <c r="E49" s="132" t="s">
        <v>36</v>
      </c>
      <c r="F49" s="132" t="s">
        <v>21</v>
      </c>
      <c r="G49" s="132" t="s">
        <v>307</v>
      </c>
      <c r="H49" s="147" t="s">
        <v>2369</v>
      </c>
      <c r="I49" s="132" t="s">
        <v>31</v>
      </c>
      <c r="J49" s="132">
        <v>2</v>
      </c>
      <c r="K49" s="263">
        <v>95</v>
      </c>
      <c r="L49" s="139" t="s">
        <v>1197</v>
      </c>
      <c r="M49" s="133" t="s">
        <v>2192</v>
      </c>
      <c r="N49" s="264"/>
    </row>
    <row r="50" s="255" customFormat="1" ht="185" customHeight="1" spans="1:14">
      <c r="A50" s="132">
        <v>47</v>
      </c>
      <c r="B50" s="132" t="s">
        <v>1822</v>
      </c>
      <c r="C50" s="132" t="s">
        <v>316</v>
      </c>
      <c r="D50" s="132" t="s">
        <v>35</v>
      </c>
      <c r="E50" s="132" t="s">
        <v>120</v>
      </c>
      <c r="F50" s="132" t="s">
        <v>29</v>
      </c>
      <c r="G50" s="132" t="s">
        <v>307</v>
      </c>
      <c r="H50" s="147" t="s">
        <v>2193</v>
      </c>
      <c r="I50" s="132" t="s">
        <v>123</v>
      </c>
      <c r="J50" s="132">
        <v>352</v>
      </c>
      <c r="K50" s="263">
        <v>123.2</v>
      </c>
      <c r="L50" s="139" t="s">
        <v>1200</v>
      </c>
      <c r="M50" s="133" t="s">
        <v>2194</v>
      </c>
      <c r="N50" s="264"/>
    </row>
    <row r="51" s="256" customFormat="1" ht="185" customHeight="1" spans="1:14">
      <c r="A51" s="258">
        <v>48</v>
      </c>
      <c r="B51" s="258" t="s">
        <v>1823</v>
      </c>
      <c r="C51" s="258" t="s">
        <v>320</v>
      </c>
      <c r="D51" s="258" t="s">
        <v>35</v>
      </c>
      <c r="E51" s="258" t="s">
        <v>113</v>
      </c>
      <c r="F51" s="258" t="s">
        <v>29</v>
      </c>
      <c r="G51" s="258" t="s">
        <v>307</v>
      </c>
      <c r="H51" s="259" t="s">
        <v>321</v>
      </c>
      <c r="I51" s="258" t="s">
        <v>92</v>
      </c>
      <c r="J51" s="258">
        <v>108</v>
      </c>
      <c r="K51" s="268">
        <v>70.6</v>
      </c>
      <c r="L51" s="269" t="s">
        <v>1200</v>
      </c>
      <c r="M51" s="270" t="s">
        <v>322</v>
      </c>
      <c r="N51" s="271"/>
    </row>
    <row r="52" s="255" customFormat="1" ht="185" customHeight="1" spans="1:14">
      <c r="A52" s="132">
        <v>49</v>
      </c>
      <c r="B52" s="132" t="s">
        <v>1824</v>
      </c>
      <c r="C52" s="132" t="s">
        <v>324</v>
      </c>
      <c r="D52" s="132" t="s">
        <v>35</v>
      </c>
      <c r="E52" s="132" t="s">
        <v>36</v>
      </c>
      <c r="F52" s="132" t="s">
        <v>29</v>
      </c>
      <c r="G52" s="132" t="s">
        <v>307</v>
      </c>
      <c r="H52" s="147" t="s">
        <v>1280</v>
      </c>
      <c r="I52" s="132" t="s">
        <v>31</v>
      </c>
      <c r="J52" s="132">
        <v>2</v>
      </c>
      <c r="K52" s="263">
        <v>51.84</v>
      </c>
      <c r="L52" s="139" t="s">
        <v>1197</v>
      </c>
      <c r="M52" s="133" t="s">
        <v>1825</v>
      </c>
      <c r="N52" s="264"/>
    </row>
    <row r="53" s="255" customFormat="1" ht="185" customHeight="1" spans="1:14">
      <c r="A53" s="132">
        <v>50</v>
      </c>
      <c r="B53" s="132" t="s">
        <v>1826</v>
      </c>
      <c r="C53" s="132" t="s">
        <v>339</v>
      </c>
      <c r="D53" s="132" t="s">
        <v>35</v>
      </c>
      <c r="E53" s="132" t="s">
        <v>113</v>
      </c>
      <c r="F53" s="132" t="s">
        <v>29</v>
      </c>
      <c r="G53" s="132" t="s">
        <v>335</v>
      </c>
      <c r="H53" s="147" t="s">
        <v>2197</v>
      </c>
      <c r="I53" s="132" t="s">
        <v>116</v>
      </c>
      <c r="J53" s="132">
        <v>2</v>
      </c>
      <c r="K53" s="263">
        <v>80</v>
      </c>
      <c r="L53" s="139" t="s">
        <v>1200</v>
      </c>
      <c r="M53" s="133" t="s">
        <v>341</v>
      </c>
      <c r="N53" s="264"/>
    </row>
    <row r="54" s="255" customFormat="1" ht="185" customHeight="1" spans="1:14">
      <c r="A54" s="132">
        <v>51</v>
      </c>
      <c r="B54" s="132" t="s">
        <v>1827</v>
      </c>
      <c r="C54" s="132" t="s">
        <v>343</v>
      </c>
      <c r="D54" s="132" t="s">
        <v>35</v>
      </c>
      <c r="E54" s="132" t="s">
        <v>120</v>
      </c>
      <c r="F54" s="132" t="s">
        <v>29</v>
      </c>
      <c r="G54" s="132" t="s">
        <v>335</v>
      </c>
      <c r="H54" s="147" t="s">
        <v>345</v>
      </c>
      <c r="I54" s="132" t="s">
        <v>31</v>
      </c>
      <c r="J54" s="132">
        <v>2.3</v>
      </c>
      <c r="K54" s="263">
        <v>66.4</v>
      </c>
      <c r="L54" s="139" t="s">
        <v>1200</v>
      </c>
      <c r="M54" s="133" t="s">
        <v>1282</v>
      </c>
      <c r="N54" s="264"/>
    </row>
    <row r="55" s="255" customFormat="1" ht="185" customHeight="1" spans="1:14">
      <c r="A55" s="132">
        <v>52</v>
      </c>
      <c r="B55" s="132" t="s">
        <v>1828</v>
      </c>
      <c r="C55" s="132" t="s">
        <v>348</v>
      </c>
      <c r="D55" s="132" t="s">
        <v>35</v>
      </c>
      <c r="E55" s="132" t="s">
        <v>36</v>
      </c>
      <c r="F55" s="132" t="s">
        <v>29</v>
      </c>
      <c r="G55" s="132" t="s">
        <v>349</v>
      </c>
      <c r="H55" s="147" t="s">
        <v>2370</v>
      </c>
      <c r="I55" s="132" t="s">
        <v>31</v>
      </c>
      <c r="J55" s="132">
        <v>2</v>
      </c>
      <c r="K55" s="263">
        <v>143</v>
      </c>
      <c r="L55" s="139" t="s">
        <v>1197</v>
      </c>
      <c r="M55" s="133" t="s">
        <v>351</v>
      </c>
      <c r="N55" s="264"/>
    </row>
    <row r="56" s="255" customFormat="1" ht="185" customHeight="1" spans="1:14">
      <c r="A56" s="132">
        <v>53</v>
      </c>
      <c r="B56" s="132" t="s">
        <v>1829</v>
      </c>
      <c r="C56" s="132" t="s">
        <v>353</v>
      </c>
      <c r="D56" s="132" t="s">
        <v>35</v>
      </c>
      <c r="E56" s="132" t="s">
        <v>113</v>
      </c>
      <c r="F56" s="132" t="s">
        <v>29</v>
      </c>
      <c r="G56" s="132" t="s">
        <v>349</v>
      </c>
      <c r="H56" s="147" t="s">
        <v>354</v>
      </c>
      <c r="I56" s="132" t="s">
        <v>116</v>
      </c>
      <c r="J56" s="132">
        <v>2</v>
      </c>
      <c r="K56" s="263">
        <v>65</v>
      </c>
      <c r="L56" s="139" t="s">
        <v>1200</v>
      </c>
      <c r="M56" s="133" t="s">
        <v>2201</v>
      </c>
      <c r="N56" s="264"/>
    </row>
    <row r="57" s="255" customFormat="1" ht="185" customHeight="1" spans="1:14">
      <c r="A57" s="132">
        <v>54</v>
      </c>
      <c r="B57" s="132" t="s">
        <v>1830</v>
      </c>
      <c r="C57" s="132" t="s">
        <v>357</v>
      </c>
      <c r="D57" s="132" t="s">
        <v>35</v>
      </c>
      <c r="E57" s="132" t="s">
        <v>36</v>
      </c>
      <c r="F57" s="132" t="s">
        <v>21</v>
      </c>
      <c r="G57" s="132" t="s">
        <v>358</v>
      </c>
      <c r="H57" s="147" t="s">
        <v>2202</v>
      </c>
      <c r="I57" s="132" t="s">
        <v>31</v>
      </c>
      <c r="J57" s="132">
        <v>4</v>
      </c>
      <c r="K57" s="263">
        <v>103.7</v>
      </c>
      <c r="L57" s="139" t="s">
        <v>1200</v>
      </c>
      <c r="M57" s="133" t="s">
        <v>360</v>
      </c>
      <c r="N57" s="264"/>
    </row>
    <row r="58" s="255" customFormat="1" ht="185" customHeight="1" spans="1:14">
      <c r="A58" s="132">
        <v>55</v>
      </c>
      <c r="B58" s="132" t="s">
        <v>1831</v>
      </c>
      <c r="C58" s="132" t="s">
        <v>366</v>
      </c>
      <c r="D58" s="132" t="s">
        <v>35</v>
      </c>
      <c r="E58" s="132" t="s">
        <v>113</v>
      </c>
      <c r="F58" s="132" t="s">
        <v>29</v>
      </c>
      <c r="G58" s="132" t="s">
        <v>358</v>
      </c>
      <c r="H58" s="147" t="s">
        <v>367</v>
      </c>
      <c r="I58" s="132" t="s">
        <v>92</v>
      </c>
      <c r="J58" s="132">
        <v>200</v>
      </c>
      <c r="K58" s="263">
        <v>30</v>
      </c>
      <c r="L58" s="139" t="s">
        <v>1200</v>
      </c>
      <c r="M58" s="133" t="s">
        <v>2203</v>
      </c>
      <c r="N58" s="264"/>
    </row>
    <row r="59" s="255" customFormat="1" ht="185" customHeight="1" spans="1:14">
      <c r="A59" s="132">
        <v>56</v>
      </c>
      <c r="B59" s="132" t="s">
        <v>1832</v>
      </c>
      <c r="C59" s="132" t="s">
        <v>370</v>
      </c>
      <c r="D59" s="132" t="s">
        <v>35</v>
      </c>
      <c r="E59" s="132" t="s">
        <v>120</v>
      </c>
      <c r="F59" s="132" t="s">
        <v>29</v>
      </c>
      <c r="G59" s="132" t="s">
        <v>358</v>
      </c>
      <c r="H59" s="147" t="s">
        <v>2204</v>
      </c>
      <c r="I59" s="132" t="s">
        <v>123</v>
      </c>
      <c r="J59" s="132">
        <v>112</v>
      </c>
      <c r="K59" s="263">
        <v>39.2</v>
      </c>
      <c r="L59" s="139" t="s">
        <v>1200</v>
      </c>
      <c r="M59" s="133" t="s">
        <v>372</v>
      </c>
      <c r="N59" s="264"/>
    </row>
    <row r="60" s="255" customFormat="1" ht="185" customHeight="1" spans="1:14">
      <c r="A60" s="132">
        <v>57</v>
      </c>
      <c r="B60" s="132" t="s">
        <v>1833</v>
      </c>
      <c r="C60" s="132" t="s">
        <v>374</v>
      </c>
      <c r="D60" s="132" t="s">
        <v>35</v>
      </c>
      <c r="E60" s="132" t="s">
        <v>375</v>
      </c>
      <c r="F60" s="132" t="s">
        <v>29</v>
      </c>
      <c r="G60" s="132" t="s">
        <v>358</v>
      </c>
      <c r="H60" s="147" t="s">
        <v>376</v>
      </c>
      <c r="I60" s="132" t="s">
        <v>116</v>
      </c>
      <c r="J60" s="132">
        <v>1</v>
      </c>
      <c r="K60" s="263">
        <v>25</v>
      </c>
      <c r="L60" s="139" t="s">
        <v>1200</v>
      </c>
      <c r="M60" s="133" t="s">
        <v>1285</v>
      </c>
      <c r="N60" s="264"/>
    </row>
    <row r="61" s="255" customFormat="1" ht="185" customHeight="1" spans="1:14">
      <c r="A61" s="132">
        <v>58</v>
      </c>
      <c r="B61" s="132" t="s">
        <v>1834</v>
      </c>
      <c r="C61" s="132" t="s">
        <v>379</v>
      </c>
      <c r="D61" s="132" t="s">
        <v>35</v>
      </c>
      <c r="E61" s="132" t="s">
        <v>113</v>
      </c>
      <c r="F61" s="132" t="s">
        <v>29</v>
      </c>
      <c r="G61" s="132" t="s">
        <v>380</v>
      </c>
      <c r="H61" s="147" t="s">
        <v>381</v>
      </c>
      <c r="I61" s="132" t="s">
        <v>116</v>
      </c>
      <c r="J61" s="132">
        <v>2</v>
      </c>
      <c r="K61" s="263">
        <v>65</v>
      </c>
      <c r="L61" s="139" t="s">
        <v>1200</v>
      </c>
      <c r="M61" s="133" t="s">
        <v>1286</v>
      </c>
      <c r="N61" s="264"/>
    </row>
    <row r="62" s="255" customFormat="1" ht="185" customHeight="1" spans="1:14">
      <c r="A62" s="132">
        <v>59</v>
      </c>
      <c r="B62" s="132" t="s">
        <v>1835</v>
      </c>
      <c r="C62" s="132" t="s">
        <v>384</v>
      </c>
      <c r="D62" s="132" t="s">
        <v>35</v>
      </c>
      <c r="E62" s="132" t="s">
        <v>120</v>
      </c>
      <c r="F62" s="132" t="s">
        <v>29</v>
      </c>
      <c r="G62" s="132" t="s">
        <v>380</v>
      </c>
      <c r="H62" s="147" t="s">
        <v>2207</v>
      </c>
      <c r="I62" s="132" t="s">
        <v>123</v>
      </c>
      <c r="J62" s="132">
        <v>148</v>
      </c>
      <c r="K62" s="263">
        <v>51.8</v>
      </c>
      <c r="L62" s="139" t="s">
        <v>1200</v>
      </c>
      <c r="M62" s="133" t="s">
        <v>1287</v>
      </c>
      <c r="N62" s="264"/>
    </row>
    <row r="63" s="255" customFormat="1" ht="185" customHeight="1" spans="1:14">
      <c r="A63" s="132">
        <v>60</v>
      </c>
      <c r="B63" s="132" t="s">
        <v>1836</v>
      </c>
      <c r="C63" s="132" t="s">
        <v>388</v>
      </c>
      <c r="D63" s="132" t="s">
        <v>35</v>
      </c>
      <c r="E63" s="132" t="s">
        <v>36</v>
      </c>
      <c r="F63" s="132" t="s">
        <v>29</v>
      </c>
      <c r="G63" s="132" t="s">
        <v>380</v>
      </c>
      <c r="H63" s="147" t="s">
        <v>2208</v>
      </c>
      <c r="I63" s="132" t="s">
        <v>31</v>
      </c>
      <c r="J63" s="132">
        <v>1.6</v>
      </c>
      <c r="K63" s="263">
        <v>41.4</v>
      </c>
      <c r="L63" s="139" t="s">
        <v>1197</v>
      </c>
      <c r="M63" s="133" t="s">
        <v>390</v>
      </c>
      <c r="N63" s="264"/>
    </row>
    <row r="64" s="255" customFormat="1" ht="185" customHeight="1" spans="1:14">
      <c r="A64" s="132">
        <v>61</v>
      </c>
      <c r="B64" s="132" t="s">
        <v>1837</v>
      </c>
      <c r="C64" s="132" t="s">
        <v>406</v>
      </c>
      <c r="D64" s="132" t="s">
        <v>35</v>
      </c>
      <c r="E64" s="132" t="s">
        <v>113</v>
      </c>
      <c r="F64" s="132" t="s">
        <v>29</v>
      </c>
      <c r="G64" s="132" t="s">
        <v>402</v>
      </c>
      <c r="H64" s="147" t="s">
        <v>2209</v>
      </c>
      <c r="I64" s="132" t="s">
        <v>116</v>
      </c>
      <c r="J64" s="132">
        <v>1</v>
      </c>
      <c r="K64" s="263">
        <v>25</v>
      </c>
      <c r="L64" s="139" t="s">
        <v>1200</v>
      </c>
      <c r="M64" s="133" t="s">
        <v>408</v>
      </c>
      <c r="N64" s="264"/>
    </row>
    <row r="65" s="255" customFormat="1" ht="185" customHeight="1" spans="1:14">
      <c r="A65" s="132">
        <v>62</v>
      </c>
      <c r="B65" s="132" t="s">
        <v>1838</v>
      </c>
      <c r="C65" s="132" t="s">
        <v>410</v>
      </c>
      <c r="D65" s="132" t="s">
        <v>35</v>
      </c>
      <c r="E65" s="132" t="s">
        <v>113</v>
      </c>
      <c r="F65" s="132" t="s">
        <v>29</v>
      </c>
      <c r="G65" s="132" t="s">
        <v>411</v>
      </c>
      <c r="H65" s="147" t="s">
        <v>412</v>
      </c>
      <c r="I65" s="132" t="s">
        <v>116</v>
      </c>
      <c r="J65" s="132">
        <v>2</v>
      </c>
      <c r="K65" s="263">
        <v>65</v>
      </c>
      <c r="L65" s="139" t="s">
        <v>1200</v>
      </c>
      <c r="M65" s="133" t="s">
        <v>413</v>
      </c>
      <c r="N65" s="264"/>
    </row>
    <row r="66" s="255" customFormat="1" ht="185" customHeight="1" spans="1:14">
      <c r="A66" s="132">
        <v>63</v>
      </c>
      <c r="B66" s="132" t="s">
        <v>1839</v>
      </c>
      <c r="C66" s="132" t="s">
        <v>415</v>
      </c>
      <c r="D66" s="132" t="s">
        <v>35</v>
      </c>
      <c r="E66" s="132" t="s">
        <v>120</v>
      </c>
      <c r="F66" s="132" t="s">
        <v>29</v>
      </c>
      <c r="G66" s="132" t="s">
        <v>411</v>
      </c>
      <c r="H66" s="147" t="s">
        <v>416</v>
      </c>
      <c r="I66" s="132" t="s">
        <v>123</v>
      </c>
      <c r="J66" s="132">
        <v>200</v>
      </c>
      <c r="K66" s="263">
        <v>70</v>
      </c>
      <c r="L66" s="139" t="s">
        <v>1200</v>
      </c>
      <c r="M66" s="133" t="s">
        <v>417</v>
      </c>
      <c r="N66" s="264"/>
    </row>
    <row r="67" s="255" customFormat="1" ht="185" customHeight="1" spans="1:14">
      <c r="A67" s="132">
        <v>64</v>
      </c>
      <c r="B67" s="132" t="s">
        <v>1840</v>
      </c>
      <c r="C67" s="132" t="s">
        <v>423</v>
      </c>
      <c r="D67" s="132" t="s">
        <v>35</v>
      </c>
      <c r="E67" s="132" t="s">
        <v>113</v>
      </c>
      <c r="F67" s="132" t="s">
        <v>29</v>
      </c>
      <c r="G67" s="132" t="s">
        <v>424</v>
      </c>
      <c r="H67" s="147" t="s">
        <v>2211</v>
      </c>
      <c r="I67" s="132" t="s">
        <v>92</v>
      </c>
      <c r="J67" s="132">
        <v>100</v>
      </c>
      <c r="K67" s="263">
        <v>49.5</v>
      </c>
      <c r="L67" s="139" t="s">
        <v>1200</v>
      </c>
      <c r="M67" s="133" t="s">
        <v>426</v>
      </c>
      <c r="N67" s="264"/>
    </row>
    <row r="68" s="255" customFormat="1" ht="185" customHeight="1" spans="1:14">
      <c r="A68" s="132">
        <v>65</v>
      </c>
      <c r="B68" s="132" t="s">
        <v>1841</v>
      </c>
      <c r="C68" s="132" t="s">
        <v>428</v>
      </c>
      <c r="D68" s="132" t="s">
        <v>35</v>
      </c>
      <c r="E68" s="132" t="s">
        <v>36</v>
      </c>
      <c r="F68" s="132" t="s">
        <v>21</v>
      </c>
      <c r="G68" s="132" t="s">
        <v>424</v>
      </c>
      <c r="H68" s="147" t="s">
        <v>2212</v>
      </c>
      <c r="I68" s="132" t="s">
        <v>31</v>
      </c>
      <c r="J68" s="132">
        <v>1.5</v>
      </c>
      <c r="K68" s="263">
        <v>48.6</v>
      </c>
      <c r="L68" s="139" t="s">
        <v>1197</v>
      </c>
      <c r="M68" s="133" t="s">
        <v>430</v>
      </c>
      <c r="N68" s="264"/>
    </row>
    <row r="69" s="255" customFormat="1" ht="185" customHeight="1" spans="1:14">
      <c r="A69" s="132">
        <v>66</v>
      </c>
      <c r="B69" s="132" t="s">
        <v>1842</v>
      </c>
      <c r="C69" s="132" t="s">
        <v>1433</v>
      </c>
      <c r="D69" s="132" t="s">
        <v>35</v>
      </c>
      <c r="E69" s="132" t="s">
        <v>120</v>
      </c>
      <c r="F69" s="132" t="s">
        <v>29</v>
      </c>
      <c r="G69" s="132" t="s">
        <v>441</v>
      </c>
      <c r="H69" s="147" t="s">
        <v>2213</v>
      </c>
      <c r="I69" s="132" t="s">
        <v>123</v>
      </c>
      <c r="J69" s="132">
        <v>284</v>
      </c>
      <c r="K69" s="263">
        <v>99.4</v>
      </c>
      <c r="L69" s="139" t="s">
        <v>1200</v>
      </c>
      <c r="M69" s="133" t="s">
        <v>1288</v>
      </c>
      <c r="N69" s="264"/>
    </row>
    <row r="70" s="255" customFormat="1" ht="185" customHeight="1" spans="1:14">
      <c r="A70" s="132">
        <v>67</v>
      </c>
      <c r="B70" s="132" t="s">
        <v>1843</v>
      </c>
      <c r="C70" s="132" t="s">
        <v>1434</v>
      </c>
      <c r="D70" s="132" t="s">
        <v>35</v>
      </c>
      <c r="E70" s="132" t="s">
        <v>113</v>
      </c>
      <c r="F70" s="132" t="s">
        <v>29</v>
      </c>
      <c r="G70" s="132" t="s">
        <v>441</v>
      </c>
      <c r="H70" s="147" t="s">
        <v>2214</v>
      </c>
      <c r="I70" s="132" t="s">
        <v>116</v>
      </c>
      <c r="J70" s="132">
        <v>2</v>
      </c>
      <c r="K70" s="263">
        <v>55</v>
      </c>
      <c r="L70" s="139" t="s">
        <v>1200</v>
      </c>
      <c r="M70" s="133" t="s">
        <v>2215</v>
      </c>
      <c r="N70" s="264"/>
    </row>
    <row r="71" s="255" customFormat="1" ht="185" customHeight="1" spans="1:14">
      <c r="A71" s="132">
        <v>68</v>
      </c>
      <c r="B71" s="132" t="s">
        <v>1844</v>
      </c>
      <c r="C71" s="132" t="s">
        <v>449</v>
      </c>
      <c r="D71" s="132" t="s">
        <v>35</v>
      </c>
      <c r="E71" s="132" t="s">
        <v>176</v>
      </c>
      <c r="F71" s="132" t="s">
        <v>29</v>
      </c>
      <c r="G71" s="132" t="s">
        <v>441</v>
      </c>
      <c r="H71" s="147" t="s">
        <v>2216</v>
      </c>
      <c r="I71" s="132" t="s">
        <v>31</v>
      </c>
      <c r="J71" s="132">
        <v>3.65</v>
      </c>
      <c r="K71" s="263">
        <v>481</v>
      </c>
      <c r="L71" s="139" t="s">
        <v>1200</v>
      </c>
      <c r="M71" s="133" t="s">
        <v>2217</v>
      </c>
      <c r="N71" s="264"/>
    </row>
    <row r="72" s="255" customFormat="1" ht="185" customHeight="1" spans="1:14">
      <c r="A72" s="132">
        <v>69</v>
      </c>
      <c r="B72" s="132" t="s">
        <v>1846</v>
      </c>
      <c r="C72" s="132" t="s">
        <v>1847</v>
      </c>
      <c r="D72" s="132" t="s">
        <v>35</v>
      </c>
      <c r="E72" s="132" t="s">
        <v>36</v>
      </c>
      <c r="F72" s="132" t="s">
        <v>29</v>
      </c>
      <c r="G72" s="132" t="s">
        <v>441</v>
      </c>
      <c r="H72" s="147" t="s">
        <v>1289</v>
      </c>
      <c r="I72" s="132" t="s">
        <v>31</v>
      </c>
      <c r="J72" s="132">
        <v>3.55</v>
      </c>
      <c r="K72" s="263">
        <v>140.4</v>
      </c>
      <c r="L72" s="139" t="s">
        <v>1200</v>
      </c>
      <c r="M72" s="133" t="s">
        <v>454</v>
      </c>
      <c r="N72" s="264"/>
    </row>
    <row r="73" s="255" customFormat="1" ht="185" customHeight="1" spans="1:14">
      <c r="A73" s="132">
        <v>70</v>
      </c>
      <c r="B73" s="132" t="s">
        <v>1848</v>
      </c>
      <c r="C73" s="132" t="s">
        <v>1435</v>
      </c>
      <c r="D73" s="132" t="s">
        <v>35</v>
      </c>
      <c r="E73" s="132" t="s">
        <v>113</v>
      </c>
      <c r="F73" s="132" t="s">
        <v>29</v>
      </c>
      <c r="G73" s="132" t="s">
        <v>486</v>
      </c>
      <c r="H73" s="147" t="s">
        <v>2219</v>
      </c>
      <c r="I73" s="132" t="s">
        <v>116</v>
      </c>
      <c r="J73" s="132">
        <v>2</v>
      </c>
      <c r="K73" s="263">
        <v>55</v>
      </c>
      <c r="L73" s="139" t="s">
        <v>1200</v>
      </c>
      <c r="M73" s="133" t="s">
        <v>488</v>
      </c>
      <c r="N73" s="264"/>
    </row>
    <row r="74" s="255" customFormat="1" ht="185" customHeight="1" spans="1:14">
      <c r="A74" s="132">
        <v>71</v>
      </c>
      <c r="B74" s="132" t="s">
        <v>1849</v>
      </c>
      <c r="C74" s="132" t="s">
        <v>1436</v>
      </c>
      <c r="D74" s="132" t="s">
        <v>35</v>
      </c>
      <c r="E74" s="132" t="s">
        <v>113</v>
      </c>
      <c r="F74" s="132" t="s">
        <v>29</v>
      </c>
      <c r="G74" s="132" t="s">
        <v>1292</v>
      </c>
      <c r="H74" s="147" t="s">
        <v>2220</v>
      </c>
      <c r="I74" s="132" t="s">
        <v>116</v>
      </c>
      <c r="J74" s="132">
        <v>1</v>
      </c>
      <c r="K74" s="263">
        <v>30</v>
      </c>
      <c r="L74" s="139" t="s">
        <v>1200</v>
      </c>
      <c r="M74" s="133" t="s">
        <v>2221</v>
      </c>
      <c r="N74" s="264"/>
    </row>
    <row r="75" s="255" customFormat="1" ht="185" customHeight="1" spans="1:14">
      <c r="A75" s="132">
        <v>72</v>
      </c>
      <c r="B75" s="132" t="s">
        <v>1850</v>
      </c>
      <c r="C75" s="132" t="s">
        <v>495</v>
      </c>
      <c r="D75" s="132" t="s">
        <v>35</v>
      </c>
      <c r="E75" s="132" t="s">
        <v>496</v>
      </c>
      <c r="F75" s="132" t="s">
        <v>29</v>
      </c>
      <c r="G75" s="132" t="s">
        <v>497</v>
      </c>
      <c r="H75" s="133" t="s">
        <v>2222</v>
      </c>
      <c r="I75" s="132" t="s">
        <v>499</v>
      </c>
      <c r="J75" s="132">
        <v>13</v>
      </c>
      <c r="K75" s="263">
        <v>300</v>
      </c>
      <c r="L75" s="139" t="s">
        <v>1217</v>
      </c>
      <c r="M75" s="133" t="s">
        <v>2223</v>
      </c>
      <c r="N75" s="264"/>
    </row>
    <row r="76" s="255" customFormat="1" ht="185" customHeight="1" spans="1:14">
      <c r="A76" s="132">
        <v>73</v>
      </c>
      <c r="B76" s="132" t="s">
        <v>1851</v>
      </c>
      <c r="C76" s="132" t="s">
        <v>1008</v>
      </c>
      <c r="D76" s="132" t="s">
        <v>35</v>
      </c>
      <c r="E76" s="132" t="s">
        <v>36</v>
      </c>
      <c r="F76" s="132" t="s">
        <v>29</v>
      </c>
      <c r="G76" s="132" t="s">
        <v>349</v>
      </c>
      <c r="H76" s="147" t="s">
        <v>2224</v>
      </c>
      <c r="I76" s="132" t="s">
        <v>31</v>
      </c>
      <c r="J76" s="132">
        <v>6</v>
      </c>
      <c r="K76" s="263">
        <v>428</v>
      </c>
      <c r="L76" s="132" t="s">
        <v>1197</v>
      </c>
      <c r="M76" s="133" t="s">
        <v>1852</v>
      </c>
      <c r="N76" s="264"/>
    </row>
    <row r="77" s="255" customFormat="1" ht="185" customHeight="1" spans="1:14">
      <c r="A77" s="132">
        <v>22</v>
      </c>
      <c r="B77" s="132" t="s">
        <v>1594</v>
      </c>
      <c r="C77" s="132" t="s">
        <v>992</v>
      </c>
      <c r="D77" s="132" t="s">
        <v>19</v>
      </c>
      <c r="E77" s="132" t="s">
        <v>282</v>
      </c>
      <c r="F77" s="132" t="s">
        <v>21</v>
      </c>
      <c r="G77" s="132" t="s">
        <v>272</v>
      </c>
      <c r="H77" s="147" t="s">
        <v>2225</v>
      </c>
      <c r="I77" s="132" t="s">
        <v>251</v>
      </c>
      <c r="J77" s="132">
        <v>2</v>
      </c>
      <c r="K77" s="263">
        <v>20</v>
      </c>
      <c r="L77" s="132" t="s">
        <v>1595</v>
      </c>
      <c r="M77" s="133" t="s">
        <v>2371</v>
      </c>
      <c r="N77" s="264"/>
    </row>
    <row r="78" s="255" customFormat="1" ht="185" customHeight="1" spans="1:14">
      <c r="A78" s="132">
        <v>23</v>
      </c>
      <c r="B78" s="132" t="s">
        <v>1596</v>
      </c>
      <c r="C78" s="132" t="s">
        <v>999</v>
      </c>
      <c r="D78" s="132" t="s">
        <v>19</v>
      </c>
      <c r="E78" s="132" t="s">
        <v>710</v>
      </c>
      <c r="F78" s="132" t="s">
        <v>21</v>
      </c>
      <c r="G78" s="132" t="s">
        <v>307</v>
      </c>
      <c r="H78" s="147" t="s">
        <v>2227</v>
      </c>
      <c r="I78" s="132" t="s">
        <v>24</v>
      </c>
      <c r="J78" s="132">
        <v>5</v>
      </c>
      <c r="K78" s="263">
        <v>2000</v>
      </c>
      <c r="L78" s="132" t="s">
        <v>1200</v>
      </c>
      <c r="M78" s="133" t="s">
        <v>1001</v>
      </c>
      <c r="N78" s="264"/>
    </row>
    <row r="79" s="255" customFormat="1" ht="185" customHeight="1" spans="1:14">
      <c r="A79" s="132">
        <v>74</v>
      </c>
      <c r="B79" s="132" t="s">
        <v>1853</v>
      </c>
      <c r="C79" s="132" t="s">
        <v>1035</v>
      </c>
      <c r="D79" s="132" t="s">
        <v>35</v>
      </c>
      <c r="E79" s="132" t="s">
        <v>1799</v>
      </c>
      <c r="F79" s="132" t="s">
        <v>29</v>
      </c>
      <c r="G79" s="132" t="s">
        <v>397</v>
      </c>
      <c r="H79" s="147" t="s">
        <v>2228</v>
      </c>
      <c r="I79" s="132" t="s">
        <v>65</v>
      </c>
      <c r="J79" s="132">
        <v>1400</v>
      </c>
      <c r="K79" s="263">
        <v>20</v>
      </c>
      <c r="L79" s="132" t="s">
        <v>1300</v>
      </c>
      <c r="M79" s="133" t="s">
        <v>1037</v>
      </c>
      <c r="N79" s="264"/>
    </row>
    <row r="80" s="255" customFormat="1" ht="185" customHeight="1" spans="1:14">
      <c r="A80" s="132">
        <v>75</v>
      </c>
      <c r="B80" s="132" t="s">
        <v>1854</v>
      </c>
      <c r="C80" s="132" t="s">
        <v>1039</v>
      </c>
      <c r="D80" s="132" t="s">
        <v>35</v>
      </c>
      <c r="E80" s="132" t="s">
        <v>1799</v>
      </c>
      <c r="F80" s="132" t="s">
        <v>29</v>
      </c>
      <c r="G80" s="132" t="s">
        <v>402</v>
      </c>
      <c r="H80" s="147" t="s">
        <v>2229</v>
      </c>
      <c r="I80" s="132" t="s">
        <v>65</v>
      </c>
      <c r="J80" s="132">
        <v>300</v>
      </c>
      <c r="K80" s="263">
        <v>20</v>
      </c>
      <c r="L80" s="132" t="s">
        <v>1300</v>
      </c>
      <c r="M80" s="133" t="s">
        <v>1041</v>
      </c>
      <c r="N80" s="264"/>
    </row>
    <row r="81" s="255" customFormat="1" ht="185" customHeight="1" spans="1:14">
      <c r="A81" s="132">
        <v>76</v>
      </c>
      <c r="B81" s="132" t="s">
        <v>1855</v>
      </c>
      <c r="C81" s="132" t="s">
        <v>1045</v>
      </c>
      <c r="D81" s="132" t="s">
        <v>35</v>
      </c>
      <c r="E81" s="132" t="s">
        <v>1799</v>
      </c>
      <c r="F81" s="132" t="s">
        <v>29</v>
      </c>
      <c r="G81" s="132" t="s">
        <v>411</v>
      </c>
      <c r="H81" s="147" t="s">
        <v>2230</v>
      </c>
      <c r="I81" s="132" t="s">
        <v>799</v>
      </c>
      <c r="J81" s="132">
        <v>2</v>
      </c>
      <c r="K81" s="263">
        <v>20</v>
      </c>
      <c r="L81" s="132" t="s">
        <v>1300</v>
      </c>
      <c r="M81" s="133" t="s">
        <v>1047</v>
      </c>
      <c r="N81" s="264"/>
    </row>
    <row r="82" s="255" customFormat="1" ht="185" customHeight="1" spans="1:14">
      <c r="A82" s="132">
        <v>77</v>
      </c>
      <c r="B82" s="132" t="s">
        <v>1856</v>
      </c>
      <c r="C82" s="132" t="s">
        <v>1054</v>
      </c>
      <c r="D82" s="132" t="s">
        <v>35</v>
      </c>
      <c r="E82" s="132" t="s">
        <v>1799</v>
      </c>
      <c r="F82" s="132" t="s">
        <v>29</v>
      </c>
      <c r="G82" s="132" t="s">
        <v>424</v>
      </c>
      <c r="H82" s="147" t="s">
        <v>2231</v>
      </c>
      <c r="I82" s="132" t="s">
        <v>24</v>
      </c>
      <c r="J82" s="132">
        <v>1</v>
      </c>
      <c r="K82" s="263">
        <v>15</v>
      </c>
      <c r="L82" s="132" t="s">
        <v>1300</v>
      </c>
      <c r="M82" s="133" t="s">
        <v>1056</v>
      </c>
      <c r="N82" s="264"/>
    </row>
    <row r="83" s="255" customFormat="1" ht="185" customHeight="1" spans="1:14">
      <c r="A83" s="132">
        <v>78</v>
      </c>
      <c r="B83" s="132" t="s">
        <v>1857</v>
      </c>
      <c r="C83" s="132" t="s">
        <v>1060</v>
      </c>
      <c r="D83" s="132" t="s">
        <v>35</v>
      </c>
      <c r="E83" s="132" t="s">
        <v>1799</v>
      </c>
      <c r="F83" s="132" t="s">
        <v>29</v>
      </c>
      <c r="G83" s="132" t="s">
        <v>441</v>
      </c>
      <c r="H83" s="147" t="s">
        <v>2232</v>
      </c>
      <c r="I83" s="132" t="s">
        <v>799</v>
      </c>
      <c r="J83" s="132">
        <v>1</v>
      </c>
      <c r="K83" s="263">
        <v>15</v>
      </c>
      <c r="L83" s="132" t="s">
        <v>1300</v>
      </c>
      <c r="M83" s="133" t="s">
        <v>1062</v>
      </c>
      <c r="N83" s="264"/>
    </row>
    <row r="84" s="255" customFormat="1" ht="185" customHeight="1" spans="1:14">
      <c r="A84" s="132">
        <v>79</v>
      </c>
      <c r="B84" s="132" t="s">
        <v>1858</v>
      </c>
      <c r="C84" s="132" t="s">
        <v>1063</v>
      </c>
      <c r="D84" s="132" t="s">
        <v>35</v>
      </c>
      <c r="E84" s="132" t="s">
        <v>1799</v>
      </c>
      <c r="F84" s="132" t="s">
        <v>29</v>
      </c>
      <c r="G84" s="132" t="s">
        <v>486</v>
      </c>
      <c r="H84" s="147" t="s">
        <v>2234</v>
      </c>
      <c r="I84" s="132" t="s">
        <v>65</v>
      </c>
      <c r="J84" s="132">
        <v>2000</v>
      </c>
      <c r="K84" s="263">
        <v>20</v>
      </c>
      <c r="L84" s="132" t="s">
        <v>1237</v>
      </c>
      <c r="M84" s="133" t="s">
        <v>1322</v>
      </c>
      <c r="N84" s="264"/>
    </row>
    <row r="85" s="255" customFormat="1" ht="185" customHeight="1" spans="1:14">
      <c r="A85" s="132">
        <v>80</v>
      </c>
      <c r="B85" s="132" t="s">
        <v>1859</v>
      </c>
      <c r="C85" s="132" t="s">
        <v>1072</v>
      </c>
      <c r="D85" s="132" t="s">
        <v>35</v>
      </c>
      <c r="E85" s="132" t="s">
        <v>1799</v>
      </c>
      <c r="F85" s="132" t="s">
        <v>29</v>
      </c>
      <c r="G85" s="132" t="s">
        <v>1073</v>
      </c>
      <c r="H85" s="147" t="s">
        <v>1074</v>
      </c>
      <c r="I85" s="132" t="s">
        <v>1075</v>
      </c>
      <c r="J85" s="132">
        <v>13</v>
      </c>
      <c r="K85" s="263">
        <v>195</v>
      </c>
      <c r="L85" s="132" t="s">
        <v>1300</v>
      </c>
      <c r="M85" s="133" t="s">
        <v>1076</v>
      </c>
      <c r="N85" s="264"/>
    </row>
    <row r="86" s="255" customFormat="1" ht="185" customHeight="1" spans="1:14">
      <c r="A86" s="132">
        <v>81</v>
      </c>
      <c r="B86" s="132" t="s">
        <v>1860</v>
      </c>
      <c r="C86" s="132" t="s">
        <v>1085</v>
      </c>
      <c r="D86" s="132" t="s">
        <v>35</v>
      </c>
      <c r="E86" s="132" t="s">
        <v>1086</v>
      </c>
      <c r="F86" s="132" t="s">
        <v>29</v>
      </c>
      <c r="G86" s="132" t="s">
        <v>1087</v>
      </c>
      <c r="H86" s="133" t="s">
        <v>2235</v>
      </c>
      <c r="I86" s="132" t="s">
        <v>251</v>
      </c>
      <c r="J86" s="132">
        <v>3</v>
      </c>
      <c r="K86" s="263">
        <v>60</v>
      </c>
      <c r="L86" s="132" t="s">
        <v>1263</v>
      </c>
      <c r="M86" s="133" t="s">
        <v>2236</v>
      </c>
      <c r="N86" s="264"/>
    </row>
  </sheetData>
  <mergeCells count="17">
    <mergeCell ref="A1:M1"/>
    <mergeCell ref="A2:M2"/>
    <mergeCell ref="A5:J5"/>
    <mergeCell ref="A3:A4"/>
    <mergeCell ref="B3:B4"/>
    <mergeCell ref="C3:C4"/>
    <mergeCell ref="D3:D4"/>
    <mergeCell ref="E3:E4"/>
    <mergeCell ref="F3:F4"/>
    <mergeCell ref="G3:G4"/>
    <mergeCell ref="H3:H4"/>
    <mergeCell ref="I3:I4"/>
    <mergeCell ref="J3:J4"/>
    <mergeCell ref="K3:K4"/>
    <mergeCell ref="L3:L4"/>
    <mergeCell ref="M3:M4"/>
    <mergeCell ref="N3:N4"/>
  </mergeCells>
  <pageMargins left="0.471527777777778" right="0.471527777777778" top="0.668055555555556" bottom="0.511805555555556" header="0.5" footer="0.5"/>
  <pageSetup paperSize="9" scale="5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U290"/>
  <sheetViews>
    <sheetView zoomScale="76" zoomScaleNormal="76" topLeftCell="A236" workbookViewId="0">
      <selection activeCell="M218" sqref="M218"/>
    </sheetView>
  </sheetViews>
  <sheetFormatPr defaultColWidth="9" defaultRowHeight="18.75"/>
  <cols>
    <col min="1" max="1" width="6.575" style="199" customWidth="1"/>
    <col min="2" max="2" width="9.69166666666667" style="199" customWidth="1"/>
    <col min="3" max="3" width="9.08333333333333" style="199" customWidth="1"/>
    <col min="4" max="6" width="7" style="199" customWidth="1"/>
    <col min="7" max="7" width="10.1916666666667" style="199" customWidth="1"/>
    <col min="8" max="8" width="42.425" style="199" customWidth="1"/>
    <col min="9" max="9" width="6.05833333333333" style="199" customWidth="1"/>
    <col min="10" max="10" width="8.21666666666667" style="199" customWidth="1"/>
    <col min="11" max="11" width="15.6166666666667" style="170" customWidth="1"/>
    <col min="12" max="15" width="6.05833333333333" style="200" customWidth="1"/>
    <col min="16" max="17" width="6.05833333333333" style="201" customWidth="1"/>
    <col min="18" max="18" width="56.2583333333333" style="202" customWidth="1"/>
    <col min="19" max="20" width="5.85833333333333" style="199" hidden="1" customWidth="1"/>
    <col min="21" max="21" width="46.05" style="199" customWidth="1"/>
    <col min="22" max="29" width="9" style="199"/>
    <col min="30" max="30" width="10.3833333333333" style="199"/>
    <col min="31" max="31" width="11.7583333333333" style="199"/>
    <col min="32" max="16384" width="9" style="199"/>
  </cols>
  <sheetData>
    <row r="1" s="199" customFormat="1" ht="34.5" spans="1:20">
      <c r="A1" s="203" t="s">
        <v>1457</v>
      </c>
      <c r="B1" s="203"/>
      <c r="C1" s="204"/>
      <c r="D1" s="203"/>
      <c r="E1" s="204"/>
      <c r="F1" s="203"/>
      <c r="G1" s="203"/>
      <c r="H1" s="205"/>
      <c r="I1" s="203"/>
      <c r="J1" s="203"/>
      <c r="K1" s="214"/>
      <c r="L1" s="215"/>
      <c r="M1" s="215"/>
      <c r="N1" s="215"/>
      <c r="O1" s="215"/>
      <c r="P1" s="216"/>
      <c r="Q1" s="216"/>
      <c r="R1" s="231"/>
      <c r="S1" s="203"/>
      <c r="T1" s="203"/>
    </row>
    <row r="2" s="199" customFormat="1" ht="25" customHeight="1" spans="1:20">
      <c r="A2" s="206" t="s">
        <v>2344</v>
      </c>
      <c r="B2" s="206"/>
      <c r="C2" s="206"/>
      <c r="D2" s="206"/>
      <c r="E2" s="206"/>
      <c r="F2" s="206"/>
      <c r="G2" s="206"/>
      <c r="H2" s="207"/>
      <c r="I2" s="206"/>
      <c r="J2" s="206"/>
      <c r="K2" s="217"/>
      <c r="L2" s="218"/>
      <c r="M2" s="218"/>
      <c r="N2" s="218"/>
      <c r="O2" s="218"/>
      <c r="P2" s="218"/>
      <c r="Q2" s="218"/>
      <c r="R2" s="207"/>
      <c r="S2" s="206"/>
      <c r="T2" s="206"/>
    </row>
    <row r="3" s="199" customFormat="1" ht="37" customHeight="1" spans="1:21">
      <c r="A3" s="208" t="s">
        <v>2</v>
      </c>
      <c r="B3" s="208" t="s">
        <v>3</v>
      </c>
      <c r="C3" s="208" t="s">
        <v>4</v>
      </c>
      <c r="D3" s="208" t="s">
        <v>5</v>
      </c>
      <c r="E3" s="208" t="s">
        <v>6</v>
      </c>
      <c r="F3" s="208" t="s">
        <v>7</v>
      </c>
      <c r="G3" s="208" t="s">
        <v>8</v>
      </c>
      <c r="H3" s="209" t="s">
        <v>9</v>
      </c>
      <c r="I3" s="210" t="s">
        <v>10</v>
      </c>
      <c r="J3" s="210" t="s">
        <v>11</v>
      </c>
      <c r="K3" s="219" t="s">
        <v>12</v>
      </c>
      <c r="L3" s="220" t="s">
        <v>1187</v>
      </c>
      <c r="M3" s="221"/>
      <c r="N3" s="221"/>
      <c r="O3" s="221"/>
      <c r="P3" s="222"/>
      <c r="Q3" s="232" t="s">
        <v>1188</v>
      </c>
      <c r="R3" s="211" t="s">
        <v>13</v>
      </c>
      <c r="S3" s="210" t="s">
        <v>14</v>
      </c>
      <c r="T3" s="210" t="s">
        <v>15</v>
      </c>
      <c r="U3" s="233" t="s">
        <v>2345</v>
      </c>
    </row>
    <row r="4" s="199" customFormat="1" ht="67" customHeight="1" spans="1:21">
      <c r="A4" s="208"/>
      <c r="B4" s="208"/>
      <c r="C4" s="208"/>
      <c r="D4" s="208"/>
      <c r="E4" s="208"/>
      <c r="F4" s="208"/>
      <c r="G4" s="208"/>
      <c r="H4" s="209"/>
      <c r="I4" s="236"/>
      <c r="J4" s="236"/>
      <c r="K4" s="224"/>
      <c r="L4" s="225" t="s">
        <v>1189</v>
      </c>
      <c r="M4" s="225" t="s">
        <v>1190</v>
      </c>
      <c r="N4" s="225" t="s">
        <v>1191</v>
      </c>
      <c r="O4" s="225" t="s">
        <v>1192</v>
      </c>
      <c r="P4" s="225" t="s">
        <v>1193</v>
      </c>
      <c r="Q4" s="234"/>
      <c r="R4" s="235"/>
      <c r="S4" s="236"/>
      <c r="T4" s="236"/>
      <c r="U4" s="233"/>
    </row>
    <row r="5" ht="225" hidden="1" spans="1:21">
      <c r="A5" s="212">
        <v>1</v>
      </c>
      <c r="B5" s="212" t="s">
        <v>1460</v>
      </c>
      <c r="C5" s="212" t="s">
        <v>18</v>
      </c>
      <c r="D5" s="212" t="s">
        <v>19</v>
      </c>
      <c r="E5" s="212" t="s">
        <v>20</v>
      </c>
      <c r="F5" s="212" t="s">
        <v>21</v>
      </c>
      <c r="G5" s="212" t="s">
        <v>22</v>
      </c>
      <c r="H5" s="213" t="s">
        <v>1461</v>
      </c>
      <c r="I5" s="212" t="s">
        <v>24</v>
      </c>
      <c r="J5" s="212">
        <v>50</v>
      </c>
      <c r="K5" s="226">
        <v>308.75</v>
      </c>
      <c r="L5" s="227"/>
      <c r="M5" s="227"/>
      <c r="N5" s="227"/>
      <c r="O5" s="227"/>
      <c r="P5" s="227"/>
      <c r="Q5" s="227" t="s">
        <v>1194</v>
      </c>
      <c r="R5" s="213" t="s">
        <v>2372</v>
      </c>
      <c r="S5" s="212"/>
      <c r="T5" s="212"/>
      <c r="U5" s="237"/>
    </row>
    <row r="6" ht="178" hidden="1" customHeight="1" spans="1:21">
      <c r="A6" s="212">
        <v>2</v>
      </c>
      <c r="B6" s="212" t="s">
        <v>1463</v>
      </c>
      <c r="C6" s="212" t="s">
        <v>158</v>
      </c>
      <c r="D6" s="212" t="s">
        <v>19</v>
      </c>
      <c r="E6" s="212" t="s">
        <v>28</v>
      </c>
      <c r="F6" s="212" t="s">
        <v>29</v>
      </c>
      <c r="G6" s="212" t="s">
        <v>22</v>
      </c>
      <c r="H6" s="213" t="s">
        <v>1464</v>
      </c>
      <c r="I6" s="212" t="s">
        <v>31</v>
      </c>
      <c r="J6" s="212">
        <v>3.1</v>
      </c>
      <c r="K6" s="226">
        <v>113</v>
      </c>
      <c r="L6" s="227"/>
      <c r="M6" s="227"/>
      <c r="N6" s="227"/>
      <c r="O6" s="227"/>
      <c r="P6" s="227"/>
      <c r="Q6" s="227" t="s">
        <v>1196</v>
      </c>
      <c r="R6" s="213" t="s">
        <v>32</v>
      </c>
      <c r="S6" s="212"/>
      <c r="T6" s="212"/>
      <c r="U6" s="237"/>
    </row>
    <row r="7" ht="163" hidden="1" customHeight="1" spans="1:21">
      <c r="A7" s="212">
        <v>3</v>
      </c>
      <c r="B7" s="212" t="s">
        <v>1465</v>
      </c>
      <c r="C7" s="212" t="s">
        <v>41</v>
      </c>
      <c r="D7" s="212" t="s">
        <v>19</v>
      </c>
      <c r="E7" s="212" t="s">
        <v>28</v>
      </c>
      <c r="F7" s="212" t="s">
        <v>29</v>
      </c>
      <c r="G7" s="212" t="s">
        <v>37</v>
      </c>
      <c r="H7" s="213" t="s">
        <v>1466</v>
      </c>
      <c r="I7" s="212" t="s">
        <v>31</v>
      </c>
      <c r="J7" s="212">
        <v>3.2</v>
      </c>
      <c r="K7" s="226">
        <v>142</v>
      </c>
      <c r="L7" s="227"/>
      <c r="M7" s="227"/>
      <c r="N7" s="227"/>
      <c r="O7" s="227"/>
      <c r="P7" s="227"/>
      <c r="Q7" s="227" t="s">
        <v>1196</v>
      </c>
      <c r="R7" s="213" t="s">
        <v>43</v>
      </c>
      <c r="S7" s="212"/>
      <c r="T7" s="212"/>
      <c r="U7" s="237"/>
    </row>
    <row r="8" ht="172" hidden="1" customHeight="1" spans="1:21">
      <c r="A8" s="212">
        <v>4</v>
      </c>
      <c r="B8" s="212" t="s">
        <v>1467</v>
      </c>
      <c r="C8" s="212" t="s">
        <v>50</v>
      </c>
      <c r="D8" s="212" t="s">
        <v>19</v>
      </c>
      <c r="E8" s="212" t="s">
        <v>28</v>
      </c>
      <c r="F8" s="212" t="s">
        <v>29</v>
      </c>
      <c r="G8" s="212" t="s">
        <v>46</v>
      </c>
      <c r="H8" s="213" t="s">
        <v>1468</v>
      </c>
      <c r="I8" s="212" t="s">
        <v>31</v>
      </c>
      <c r="J8" s="212">
        <v>3</v>
      </c>
      <c r="K8" s="226">
        <v>125</v>
      </c>
      <c r="L8" s="227"/>
      <c r="M8" s="227"/>
      <c r="N8" s="227"/>
      <c r="O8" s="227"/>
      <c r="P8" s="227"/>
      <c r="Q8" s="227" t="s">
        <v>1196</v>
      </c>
      <c r="R8" s="213" t="s">
        <v>52</v>
      </c>
      <c r="S8" s="212"/>
      <c r="T8" s="212"/>
      <c r="U8" s="237"/>
    </row>
    <row r="9" ht="243.75" hidden="1" spans="1:21">
      <c r="A9" s="212">
        <v>5</v>
      </c>
      <c r="B9" s="212" t="s">
        <v>1469</v>
      </c>
      <c r="C9" s="212" t="s">
        <v>54</v>
      </c>
      <c r="D9" s="212" t="s">
        <v>19</v>
      </c>
      <c r="E9" s="212" t="s">
        <v>791</v>
      </c>
      <c r="F9" s="212" t="s">
        <v>29</v>
      </c>
      <c r="G9" s="212" t="s">
        <v>56</v>
      </c>
      <c r="H9" s="213" t="s">
        <v>1470</v>
      </c>
      <c r="I9" s="212" t="s">
        <v>58</v>
      </c>
      <c r="J9" s="212">
        <v>1</v>
      </c>
      <c r="K9" s="226">
        <v>529.41</v>
      </c>
      <c r="L9" s="227"/>
      <c r="M9" s="227"/>
      <c r="N9" s="227"/>
      <c r="O9" s="227"/>
      <c r="P9" s="227"/>
      <c r="Q9" s="227" t="s">
        <v>1199</v>
      </c>
      <c r="R9" s="213" t="s">
        <v>59</v>
      </c>
      <c r="S9" s="212"/>
      <c r="T9" s="212"/>
      <c r="U9" s="237"/>
    </row>
    <row r="10" ht="212" hidden="1" customHeight="1" spans="1:21">
      <c r="A10" s="212">
        <v>6</v>
      </c>
      <c r="B10" s="212" t="s">
        <v>1471</v>
      </c>
      <c r="C10" s="212" t="s">
        <v>1472</v>
      </c>
      <c r="D10" s="212" t="s">
        <v>19</v>
      </c>
      <c r="E10" s="212" t="s">
        <v>20</v>
      </c>
      <c r="F10" s="212" t="s">
        <v>29</v>
      </c>
      <c r="G10" s="212" t="s">
        <v>69</v>
      </c>
      <c r="H10" s="213" t="s">
        <v>1473</v>
      </c>
      <c r="I10" s="212" t="s">
        <v>65</v>
      </c>
      <c r="J10" s="212">
        <v>3430</v>
      </c>
      <c r="K10" s="226">
        <v>105</v>
      </c>
      <c r="L10" s="227"/>
      <c r="M10" s="227"/>
      <c r="N10" s="227"/>
      <c r="O10" s="227"/>
      <c r="P10" s="227"/>
      <c r="Q10" s="227" t="s">
        <v>1194</v>
      </c>
      <c r="R10" s="213" t="s">
        <v>1474</v>
      </c>
      <c r="S10" s="212"/>
      <c r="T10" s="212"/>
      <c r="U10" s="237"/>
    </row>
    <row r="11" ht="180" hidden="1" customHeight="1" spans="1:21">
      <c r="A11" s="212">
        <v>7</v>
      </c>
      <c r="B11" s="212" t="s">
        <v>1475</v>
      </c>
      <c r="C11" s="212" t="s">
        <v>73</v>
      </c>
      <c r="D11" s="212" t="s">
        <v>19</v>
      </c>
      <c r="E11" s="212" t="s">
        <v>74</v>
      </c>
      <c r="F11" s="212" t="s">
        <v>21</v>
      </c>
      <c r="G11" s="212" t="s">
        <v>69</v>
      </c>
      <c r="H11" s="213" t="s">
        <v>75</v>
      </c>
      <c r="I11" s="212" t="s">
        <v>65</v>
      </c>
      <c r="J11" s="212">
        <v>1200</v>
      </c>
      <c r="K11" s="226">
        <v>672</v>
      </c>
      <c r="L11" s="227"/>
      <c r="M11" s="227"/>
      <c r="N11" s="227"/>
      <c r="O11" s="227"/>
      <c r="P11" s="227"/>
      <c r="Q11" s="227" t="s">
        <v>1194</v>
      </c>
      <c r="R11" s="213" t="s">
        <v>76</v>
      </c>
      <c r="S11" s="212"/>
      <c r="T11" s="212"/>
      <c r="U11" s="237"/>
    </row>
    <row r="12" ht="188" hidden="1" customHeight="1" spans="1:21">
      <c r="A12" s="212">
        <v>8</v>
      </c>
      <c r="B12" s="212" t="s">
        <v>1476</v>
      </c>
      <c r="C12" s="212" t="s">
        <v>965</v>
      </c>
      <c r="D12" s="212" t="s">
        <v>19</v>
      </c>
      <c r="E12" s="212" t="s">
        <v>28</v>
      </c>
      <c r="F12" s="212" t="s">
        <v>29</v>
      </c>
      <c r="G12" s="212" t="s">
        <v>84</v>
      </c>
      <c r="H12" s="213" t="s">
        <v>1477</v>
      </c>
      <c r="I12" s="212" t="s">
        <v>31</v>
      </c>
      <c r="J12" s="212">
        <v>10</v>
      </c>
      <c r="K12" s="226">
        <v>345</v>
      </c>
      <c r="L12" s="227"/>
      <c r="M12" s="227"/>
      <c r="N12" s="227"/>
      <c r="O12" s="227"/>
      <c r="P12" s="227"/>
      <c r="Q12" s="227" t="s">
        <v>1196</v>
      </c>
      <c r="R12" s="213" t="s">
        <v>86</v>
      </c>
      <c r="S12" s="212"/>
      <c r="T12" s="212"/>
      <c r="U12" s="237"/>
    </row>
    <row r="13" ht="281.25" hidden="1" spans="1:21">
      <c r="A13" s="212">
        <v>9</v>
      </c>
      <c r="B13" s="212" t="s">
        <v>1478</v>
      </c>
      <c r="C13" s="212" t="s">
        <v>88</v>
      </c>
      <c r="D13" s="212" t="s">
        <v>19</v>
      </c>
      <c r="E13" s="212" t="s">
        <v>28</v>
      </c>
      <c r="F13" s="212" t="s">
        <v>29</v>
      </c>
      <c r="G13" s="212" t="s">
        <v>90</v>
      </c>
      <c r="H13" s="213" t="s">
        <v>1479</v>
      </c>
      <c r="I13" s="228" t="s">
        <v>92</v>
      </c>
      <c r="J13" s="228">
        <v>76</v>
      </c>
      <c r="K13" s="229">
        <v>383.25</v>
      </c>
      <c r="L13" s="230"/>
      <c r="M13" s="230"/>
      <c r="N13" s="230"/>
      <c r="O13" s="230"/>
      <c r="P13" s="230"/>
      <c r="Q13" s="227" t="s">
        <v>1196</v>
      </c>
      <c r="R13" s="213" t="s">
        <v>93</v>
      </c>
      <c r="S13" s="212"/>
      <c r="T13" s="212"/>
      <c r="U13" s="237"/>
    </row>
    <row r="14" ht="150" hidden="1" spans="1:21">
      <c r="A14" s="212">
        <v>10</v>
      </c>
      <c r="B14" s="212" t="s">
        <v>1480</v>
      </c>
      <c r="C14" s="212" t="s">
        <v>1481</v>
      </c>
      <c r="D14" s="212" t="s">
        <v>19</v>
      </c>
      <c r="E14" s="212" t="s">
        <v>20</v>
      </c>
      <c r="F14" s="212" t="s">
        <v>21</v>
      </c>
      <c r="G14" s="212" t="s">
        <v>96</v>
      </c>
      <c r="H14" s="213" t="s">
        <v>1482</v>
      </c>
      <c r="I14" s="212" t="s">
        <v>133</v>
      </c>
      <c r="J14" s="212">
        <v>30</v>
      </c>
      <c r="K14" s="226">
        <v>254.63</v>
      </c>
      <c r="L14" s="227"/>
      <c r="M14" s="227"/>
      <c r="N14" s="227"/>
      <c r="O14" s="227"/>
      <c r="P14" s="227"/>
      <c r="Q14" s="227" t="s">
        <v>1194</v>
      </c>
      <c r="R14" s="213" t="s">
        <v>1246</v>
      </c>
      <c r="S14" s="212"/>
      <c r="T14" s="212"/>
      <c r="U14" s="237"/>
    </row>
    <row r="15" ht="225" hidden="1" spans="1:21">
      <c r="A15" s="212">
        <v>11</v>
      </c>
      <c r="B15" s="212" t="s">
        <v>1483</v>
      </c>
      <c r="C15" s="212" t="s">
        <v>158</v>
      </c>
      <c r="D15" s="212" t="s">
        <v>19</v>
      </c>
      <c r="E15" s="212" t="s">
        <v>28</v>
      </c>
      <c r="F15" s="212" t="s">
        <v>29</v>
      </c>
      <c r="G15" s="212" t="s">
        <v>22</v>
      </c>
      <c r="H15" s="213" t="s">
        <v>1484</v>
      </c>
      <c r="I15" s="212" t="s">
        <v>31</v>
      </c>
      <c r="J15" s="212">
        <v>12</v>
      </c>
      <c r="K15" s="226">
        <v>403.2</v>
      </c>
      <c r="L15" s="227"/>
      <c r="M15" s="227"/>
      <c r="N15" s="227"/>
      <c r="O15" s="227"/>
      <c r="P15" s="227"/>
      <c r="Q15" s="227" t="s">
        <v>1196</v>
      </c>
      <c r="R15" s="213" t="s">
        <v>160</v>
      </c>
      <c r="S15" s="212"/>
      <c r="T15" s="238"/>
      <c r="U15" s="237"/>
    </row>
    <row r="16" ht="225" hidden="1" spans="1:21">
      <c r="A16" s="212">
        <v>12</v>
      </c>
      <c r="B16" s="212" t="s">
        <v>1485</v>
      </c>
      <c r="C16" s="212" t="s">
        <v>162</v>
      </c>
      <c r="D16" s="212" t="s">
        <v>19</v>
      </c>
      <c r="E16" s="212" t="s">
        <v>28</v>
      </c>
      <c r="F16" s="212" t="s">
        <v>29</v>
      </c>
      <c r="G16" s="212" t="s">
        <v>63</v>
      </c>
      <c r="H16" s="213" t="s">
        <v>1486</v>
      </c>
      <c r="I16" s="212" t="s">
        <v>31</v>
      </c>
      <c r="J16" s="212">
        <v>14.8</v>
      </c>
      <c r="K16" s="226">
        <v>414.25</v>
      </c>
      <c r="L16" s="227"/>
      <c r="M16" s="227"/>
      <c r="N16" s="227"/>
      <c r="O16" s="227"/>
      <c r="P16" s="227"/>
      <c r="Q16" s="227" t="s">
        <v>1196</v>
      </c>
      <c r="R16" s="213" t="s">
        <v>164</v>
      </c>
      <c r="S16" s="238"/>
      <c r="T16" s="238"/>
      <c r="U16" s="237"/>
    </row>
    <row r="17" ht="236" hidden="1" customHeight="1" spans="1:21">
      <c r="A17" s="212">
        <v>13</v>
      </c>
      <c r="B17" s="212" t="s">
        <v>1487</v>
      </c>
      <c r="C17" s="212" t="s">
        <v>166</v>
      </c>
      <c r="D17" s="212" t="s">
        <v>19</v>
      </c>
      <c r="E17" s="212" t="s">
        <v>28</v>
      </c>
      <c r="F17" s="212" t="s">
        <v>29</v>
      </c>
      <c r="G17" s="212" t="s">
        <v>167</v>
      </c>
      <c r="H17" s="213" t="s">
        <v>1488</v>
      </c>
      <c r="I17" s="212" t="s">
        <v>31</v>
      </c>
      <c r="J17" s="212">
        <v>4</v>
      </c>
      <c r="K17" s="226">
        <v>146</v>
      </c>
      <c r="L17" s="227"/>
      <c r="M17" s="227"/>
      <c r="N17" s="227"/>
      <c r="O17" s="227"/>
      <c r="P17" s="227"/>
      <c r="Q17" s="227" t="s">
        <v>1196</v>
      </c>
      <c r="R17" s="213" t="s">
        <v>169</v>
      </c>
      <c r="S17" s="238"/>
      <c r="T17" s="238"/>
      <c r="U17" s="237"/>
    </row>
    <row r="18" ht="236" hidden="1" customHeight="1" spans="1:21">
      <c r="A18" s="212">
        <v>14</v>
      </c>
      <c r="B18" s="212" t="s">
        <v>1489</v>
      </c>
      <c r="C18" s="212" t="s">
        <v>1490</v>
      </c>
      <c r="D18" s="212" t="s">
        <v>19</v>
      </c>
      <c r="E18" s="212" t="s">
        <v>28</v>
      </c>
      <c r="F18" s="212" t="s">
        <v>29</v>
      </c>
      <c r="G18" s="212" t="s">
        <v>154</v>
      </c>
      <c r="H18" s="213" t="s">
        <v>1491</v>
      </c>
      <c r="I18" s="212" t="s">
        <v>31</v>
      </c>
      <c r="J18" s="212">
        <v>3</v>
      </c>
      <c r="K18" s="226">
        <v>110</v>
      </c>
      <c r="L18" s="227"/>
      <c r="M18" s="227"/>
      <c r="N18" s="227"/>
      <c r="O18" s="227"/>
      <c r="P18" s="227"/>
      <c r="Q18" s="227" t="s">
        <v>1196</v>
      </c>
      <c r="R18" s="213" t="s">
        <v>173</v>
      </c>
      <c r="S18" s="238"/>
      <c r="T18" s="238"/>
      <c r="U18" s="237"/>
    </row>
    <row r="19" ht="180" hidden="1" customHeight="1" spans="1:21">
      <c r="A19" s="212">
        <v>15</v>
      </c>
      <c r="B19" s="212" t="s">
        <v>1492</v>
      </c>
      <c r="C19" s="212" t="s">
        <v>1247</v>
      </c>
      <c r="D19" s="212" t="s">
        <v>19</v>
      </c>
      <c r="E19" s="212" t="s">
        <v>28</v>
      </c>
      <c r="F19" s="212" t="s">
        <v>29</v>
      </c>
      <c r="G19" s="212" t="s">
        <v>79</v>
      </c>
      <c r="H19" s="213" t="s">
        <v>1248</v>
      </c>
      <c r="I19" s="212" t="s">
        <v>133</v>
      </c>
      <c r="J19" s="212">
        <v>1300</v>
      </c>
      <c r="K19" s="226">
        <v>341.25</v>
      </c>
      <c r="L19" s="227"/>
      <c r="M19" s="227"/>
      <c r="N19" s="227"/>
      <c r="O19" s="227"/>
      <c r="P19" s="227"/>
      <c r="Q19" s="227" t="s">
        <v>1196</v>
      </c>
      <c r="R19" s="213" t="s">
        <v>190</v>
      </c>
      <c r="S19" s="212"/>
      <c r="T19" s="238"/>
      <c r="U19" s="237"/>
    </row>
    <row r="20" ht="231" hidden="1" customHeight="1" spans="1:21">
      <c r="A20" s="212">
        <v>16</v>
      </c>
      <c r="B20" s="212" t="s">
        <v>1493</v>
      </c>
      <c r="C20" s="212" t="s">
        <v>192</v>
      </c>
      <c r="D20" s="212" t="s">
        <v>19</v>
      </c>
      <c r="E20" s="212" t="s">
        <v>20</v>
      </c>
      <c r="F20" s="212" t="s">
        <v>29</v>
      </c>
      <c r="G20" s="212" t="s">
        <v>79</v>
      </c>
      <c r="H20" s="213" t="s">
        <v>193</v>
      </c>
      <c r="I20" s="212" t="s">
        <v>133</v>
      </c>
      <c r="J20" s="212">
        <v>400</v>
      </c>
      <c r="K20" s="226">
        <v>50</v>
      </c>
      <c r="L20" s="227"/>
      <c r="M20" s="227"/>
      <c r="N20" s="227"/>
      <c r="O20" s="227"/>
      <c r="P20" s="227"/>
      <c r="Q20" s="227" t="s">
        <v>1194</v>
      </c>
      <c r="R20" s="213" t="s">
        <v>194</v>
      </c>
      <c r="S20" s="212"/>
      <c r="T20" s="238"/>
      <c r="U20" s="237"/>
    </row>
    <row r="21" ht="187.5" hidden="1" spans="1:21">
      <c r="A21" s="212">
        <v>17</v>
      </c>
      <c r="B21" s="212" t="s">
        <v>1494</v>
      </c>
      <c r="C21" s="212" t="s">
        <v>201</v>
      </c>
      <c r="D21" s="212" t="s">
        <v>19</v>
      </c>
      <c r="E21" s="212" t="s">
        <v>20</v>
      </c>
      <c r="F21" s="212" t="s">
        <v>29</v>
      </c>
      <c r="G21" s="212" t="s">
        <v>154</v>
      </c>
      <c r="H21" s="213" t="s">
        <v>1495</v>
      </c>
      <c r="I21" s="212" t="s">
        <v>24</v>
      </c>
      <c r="J21" s="212">
        <v>50</v>
      </c>
      <c r="K21" s="226">
        <v>315</v>
      </c>
      <c r="L21" s="227"/>
      <c r="M21" s="227"/>
      <c r="N21" s="227"/>
      <c r="O21" s="227"/>
      <c r="P21" s="227"/>
      <c r="Q21" s="227" t="s">
        <v>1194</v>
      </c>
      <c r="R21" s="213" t="s">
        <v>1496</v>
      </c>
      <c r="S21" s="212"/>
      <c r="T21" s="238"/>
      <c r="U21" s="237"/>
    </row>
    <row r="22" ht="168.75" hidden="1" spans="1:21">
      <c r="A22" s="212">
        <v>18</v>
      </c>
      <c r="B22" s="212" t="s">
        <v>1497</v>
      </c>
      <c r="C22" s="212" t="s">
        <v>205</v>
      </c>
      <c r="D22" s="212" t="s">
        <v>19</v>
      </c>
      <c r="E22" s="212" t="s">
        <v>1498</v>
      </c>
      <c r="F22" s="212" t="s">
        <v>29</v>
      </c>
      <c r="G22" s="212" t="s">
        <v>206</v>
      </c>
      <c r="H22" s="213" t="s">
        <v>2373</v>
      </c>
      <c r="I22" s="212" t="s">
        <v>133</v>
      </c>
      <c r="J22" s="212">
        <v>36000</v>
      </c>
      <c r="K22" s="226">
        <v>130</v>
      </c>
      <c r="L22" s="227"/>
      <c r="M22" s="227"/>
      <c r="N22" s="227"/>
      <c r="O22" s="227"/>
      <c r="P22" s="227"/>
      <c r="Q22" s="227" t="s">
        <v>1207</v>
      </c>
      <c r="R22" s="212" t="s">
        <v>1250</v>
      </c>
      <c r="S22" s="212"/>
      <c r="T22" s="212"/>
      <c r="U22" s="237"/>
    </row>
    <row r="23" ht="168.75" hidden="1" spans="1:21">
      <c r="A23" s="212">
        <v>19</v>
      </c>
      <c r="B23" s="212" t="s">
        <v>1499</v>
      </c>
      <c r="C23" s="212" t="s">
        <v>241</v>
      </c>
      <c r="D23" s="212" t="s">
        <v>19</v>
      </c>
      <c r="E23" s="212" t="s">
        <v>28</v>
      </c>
      <c r="F23" s="212" t="s">
        <v>29</v>
      </c>
      <c r="G23" s="212" t="s">
        <v>237</v>
      </c>
      <c r="H23" s="213" t="s">
        <v>1500</v>
      </c>
      <c r="I23" s="212" t="s">
        <v>31</v>
      </c>
      <c r="J23" s="212">
        <v>24</v>
      </c>
      <c r="K23" s="226">
        <v>791.7</v>
      </c>
      <c r="L23" s="227"/>
      <c r="M23" s="227"/>
      <c r="N23" s="227"/>
      <c r="O23" s="227"/>
      <c r="P23" s="227"/>
      <c r="Q23" s="227" t="s">
        <v>1196</v>
      </c>
      <c r="R23" s="213" t="s">
        <v>243</v>
      </c>
      <c r="S23" s="212"/>
      <c r="T23" s="212"/>
      <c r="U23" s="237"/>
    </row>
    <row r="24" ht="243.75" hidden="1" spans="1:21">
      <c r="A24" s="212">
        <v>20</v>
      </c>
      <c r="B24" s="212" t="s">
        <v>1501</v>
      </c>
      <c r="C24" s="212" t="s">
        <v>249</v>
      </c>
      <c r="D24" s="212" t="s">
        <v>19</v>
      </c>
      <c r="E24" s="212" t="s">
        <v>1498</v>
      </c>
      <c r="F24" s="212" t="s">
        <v>29</v>
      </c>
      <c r="G24" s="212" t="s">
        <v>237</v>
      </c>
      <c r="H24" s="213" t="s">
        <v>250</v>
      </c>
      <c r="I24" s="212" t="s">
        <v>251</v>
      </c>
      <c r="J24" s="212">
        <v>8</v>
      </c>
      <c r="K24" s="226">
        <v>90</v>
      </c>
      <c r="L24" s="227"/>
      <c r="M24" s="227"/>
      <c r="N24" s="227"/>
      <c r="O24" s="227"/>
      <c r="P24" s="227"/>
      <c r="Q24" s="227" t="s">
        <v>1210</v>
      </c>
      <c r="R24" s="213" t="s">
        <v>252</v>
      </c>
      <c r="S24" s="238"/>
      <c r="T24" s="238"/>
      <c r="U24" s="237"/>
    </row>
    <row r="25" ht="131.25" hidden="1" spans="1:21">
      <c r="A25" s="212">
        <v>21</v>
      </c>
      <c r="B25" s="212" t="s">
        <v>1502</v>
      </c>
      <c r="C25" s="212" t="s">
        <v>940</v>
      </c>
      <c r="D25" s="212" t="s">
        <v>19</v>
      </c>
      <c r="E25" s="212" t="s">
        <v>1498</v>
      </c>
      <c r="F25" s="212" t="s">
        <v>29</v>
      </c>
      <c r="G25" s="212" t="s">
        <v>145</v>
      </c>
      <c r="H25" s="213" t="s">
        <v>1503</v>
      </c>
      <c r="I25" s="212" t="s">
        <v>116</v>
      </c>
      <c r="J25" s="212">
        <v>1</v>
      </c>
      <c r="K25" s="226">
        <v>45</v>
      </c>
      <c r="L25" s="212"/>
      <c r="M25" s="212"/>
      <c r="N25" s="212"/>
      <c r="O25" s="212"/>
      <c r="P25" s="212"/>
      <c r="Q25" s="212" t="s">
        <v>1210</v>
      </c>
      <c r="R25" s="213" t="s">
        <v>1504</v>
      </c>
      <c r="S25" s="212"/>
      <c r="T25" s="212"/>
      <c r="U25" s="237"/>
    </row>
    <row r="26" ht="225" hidden="1" spans="1:21">
      <c r="A26" s="212">
        <v>22</v>
      </c>
      <c r="B26" s="212" t="s">
        <v>1505</v>
      </c>
      <c r="C26" s="212" t="s">
        <v>962</v>
      </c>
      <c r="D26" s="212" t="s">
        <v>19</v>
      </c>
      <c r="E26" s="212" t="s">
        <v>28</v>
      </c>
      <c r="F26" s="212" t="s">
        <v>29</v>
      </c>
      <c r="G26" s="212" t="s">
        <v>79</v>
      </c>
      <c r="H26" s="213" t="s">
        <v>1506</v>
      </c>
      <c r="I26" s="212" t="s">
        <v>31</v>
      </c>
      <c r="J26" s="212">
        <v>30</v>
      </c>
      <c r="K26" s="226">
        <v>1039.5</v>
      </c>
      <c r="L26" s="212"/>
      <c r="M26" s="212"/>
      <c r="N26" s="212"/>
      <c r="O26" s="212"/>
      <c r="P26" s="212"/>
      <c r="Q26" s="227" t="s">
        <v>1196</v>
      </c>
      <c r="R26" s="213" t="s">
        <v>964</v>
      </c>
      <c r="S26" s="238"/>
      <c r="T26" s="238"/>
      <c r="U26" s="237"/>
    </row>
    <row r="27" ht="243" hidden="1" customHeight="1" spans="1:21">
      <c r="A27" s="212">
        <v>23</v>
      </c>
      <c r="B27" s="212" t="s">
        <v>1507</v>
      </c>
      <c r="C27" s="212" t="s">
        <v>965</v>
      </c>
      <c r="D27" s="212" t="s">
        <v>19</v>
      </c>
      <c r="E27" s="212" t="s">
        <v>28</v>
      </c>
      <c r="F27" s="212" t="s">
        <v>29</v>
      </c>
      <c r="G27" s="212" t="s">
        <v>84</v>
      </c>
      <c r="H27" s="213" t="s">
        <v>1508</v>
      </c>
      <c r="I27" s="212" t="s">
        <v>31</v>
      </c>
      <c r="J27" s="212">
        <v>48.5</v>
      </c>
      <c r="K27" s="226">
        <v>1527.75</v>
      </c>
      <c r="L27" s="212"/>
      <c r="M27" s="212"/>
      <c r="N27" s="212"/>
      <c r="O27" s="212"/>
      <c r="P27" s="212"/>
      <c r="Q27" s="227" t="s">
        <v>1196</v>
      </c>
      <c r="R27" s="213" t="s">
        <v>967</v>
      </c>
      <c r="S27" s="238"/>
      <c r="T27" s="238"/>
      <c r="U27" s="237"/>
    </row>
    <row r="28" ht="263" hidden="1" customHeight="1" spans="1:21">
      <c r="A28" s="212">
        <v>24</v>
      </c>
      <c r="B28" s="212" t="s">
        <v>1509</v>
      </c>
      <c r="C28" s="212" t="s">
        <v>1510</v>
      </c>
      <c r="D28" s="212" t="s">
        <v>19</v>
      </c>
      <c r="E28" s="212" t="s">
        <v>1498</v>
      </c>
      <c r="F28" s="212" t="s">
        <v>29</v>
      </c>
      <c r="G28" s="212" t="s">
        <v>145</v>
      </c>
      <c r="H28" s="213" t="s">
        <v>1511</v>
      </c>
      <c r="I28" s="212" t="s">
        <v>973</v>
      </c>
      <c r="J28" s="212">
        <v>5</v>
      </c>
      <c r="K28" s="226">
        <v>25</v>
      </c>
      <c r="L28" s="212"/>
      <c r="M28" s="212"/>
      <c r="N28" s="212"/>
      <c r="O28" s="212"/>
      <c r="P28" s="212"/>
      <c r="Q28" s="212" t="s">
        <v>1210</v>
      </c>
      <c r="R28" s="213" t="s">
        <v>974</v>
      </c>
      <c r="S28" s="212"/>
      <c r="T28" s="238"/>
      <c r="U28" s="237"/>
    </row>
    <row r="29" ht="138" hidden="1" customHeight="1" spans="1:21">
      <c r="A29" s="212">
        <v>25</v>
      </c>
      <c r="B29" s="212" t="s">
        <v>1512</v>
      </c>
      <c r="C29" s="212" t="s">
        <v>982</v>
      </c>
      <c r="D29" s="212" t="s">
        <v>19</v>
      </c>
      <c r="E29" s="212" t="s">
        <v>1498</v>
      </c>
      <c r="F29" s="212" t="s">
        <v>29</v>
      </c>
      <c r="G29" s="212" t="s">
        <v>979</v>
      </c>
      <c r="H29" s="213" t="s">
        <v>983</v>
      </c>
      <c r="I29" s="228" t="s">
        <v>251</v>
      </c>
      <c r="J29" s="228">
        <v>1</v>
      </c>
      <c r="K29" s="229">
        <v>69.8</v>
      </c>
      <c r="L29" s="228"/>
      <c r="M29" s="228"/>
      <c r="N29" s="228"/>
      <c r="O29" s="228"/>
      <c r="P29" s="228"/>
      <c r="Q29" s="212" t="s">
        <v>1210</v>
      </c>
      <c r="R29" s="213" t="s">
        <v>984</v>
      </c>
      <c r="S29" s="238"/>
      <c r="T29" s="238"/>
      <c r="U29" s="237"/>
    </row>
    <row r="30" ht="225" hidden="1" spans="1:21">
      <c r="A30" s="212">
        <v>26</v>
      </c>
      <c r="B30" s="212" t="s">
        <v>1513</v>
      </c>
      <c r="C30" s="212" t="s">
        <v>989</v>
      </c>
      <c r="D30" s="212" t="s">
        <v>19</v>
      </c>
      <c r="E30" s="212" t="s">
        <v>28</v>
      </c>
      <c r="F30" s="212" t="s">
        <v>29</v>
      </c>
      <c r="G30" s="212" t="s">
        <v>96</v>
      </c>
      <c r="H30" s="213" t="s">
        <v>1514</v>
      </c>
      <c r="I30" s="212" t="s">
        <v>31</v>
      </c>
      <c r="J30" s="212">
        <v>44.5</v>
      </c>
      <c r="K30" s="226">
        <v>1495</v>
      </c>
      <c r="L30" s="212"/>
      <c r="M30" s="212"/>
      <c r="N30" s="212"/>
      <c r="O30" s="212"/>
      <c r="P30" s="212"/>
      <c r="Q30" s="227" t="s">
        <v>1196</v>
      </c>
      <c r="R30" s="213" t="s">
        <v>991</v>
      </c>
      <c r="S30" s="212"/>
      <c r="T30" s="238"/>
      <c r="U30" s="237"/>
    </row>
    <row r="31" ht="225" hidden="1" spans="1:21">
      <c r="A31" s="212">
        <v>27</v>
      </c>
      <c r="B31" s="212" t="s">
        <v>1515</v>
      </c>
      <c r="C31" s="212" t="s">
        <v>50</v>
      </c>
      <c r="D31" s="212" t="s">
        <v>19</v>
      </c>
      <c r="E31" s="212" t="s">
        <v>28</v>
      </c>
      <c r="F31" s="212" t="s">
        <v>29</v>
      </c>
      <c r="G31" s="212" t="s">
        <v>46</v>
      </c>
      <c r="H31" s="213" t="s">
        <v>1516</v>
      </c>
      <c r="I31" s="212" t="s">
        <v>31</v>
      </c>
      <c r="J31" s="212">
        <v>18</v>
      </c>
      <c r="K31" s="226">
        <v>604.8</v>
      </c>
      <c r="L31" s="212"/>
      <c r="M31" s="212"/>
      <c r="N31" s="212"/>
      <c r="O31" s="212"/>
      <c r="P31" s="212"/>
      <c r="Q31" s="227" t="s">
        <v>1196</v>
      </c>
      <c r="R31" s="213" t="s">
        <v>1272</v>
      </c>
      <c r="S31" s="238"/>
      <c r="T31" s="238"/>
      <c r="U31" s="237"/>
    </row>
    <row r="32" ht="225" hidden="1" spans="1:21">
      <c r="A32" s="212">
        <v>28</v>
      </c>
      <c r="B32" s="212" t="s">
        <v>1517</v>
      </c>
      <c r="C32" s="212" t="s">
        <v>1273</v>
      </c>
      <c r="D32" s="212" t="s">
        <v>19</v>
      </c>
      <c r="E32" s="212" t="s">
        <v>28</v>
      </c>
      <c r="F32" s="212" t="s">
        <v>29</v>
      </c>
      <c r="G32" s="212" t="s">
        <v>56</v>
      </c>
      <c r="H32" s="213" t="s">
        <v>1518</v>
      </c>
      <c r="I32" s="212" t="s">
        <v>31</v>
      </c>
      <c r="J32" s="212">
        <v>26.6</v>
      </c>
      <c r="K32" s="226">
        <v>893.76</v>
      </c>
      <c r="L32" s="212"/>
      <c r="M32" s="212"/>
      <c r="N32" s="212"/>
      <c r="O32" s="212"/>
      <c r="P32" s="212"/>
      <c r="Q32" s="227" t="s">
        <v>1196</v>
      </c>
      <c r="R32" s="213" t="s">
        <v>1275</v>
      </c>
      <c r="S32" s="238"/>
      <c r="T32" s="238"/>
      <c r="U32" s="237"/>
    </row>
    <row r="33" ht="225" hidden="1" spans="1:21">
      <c r="A33" s="212">
        <v>29</v>
      </c>
      <c r="B33" s="212" t="s">
        <v>1519</v>
      </c>
      <c r="C33" s="212" t="s">
        <v>223</v>
      </c>
      <c r="D33" s="212" t="s">
        <v>19</v>
      </c>
      <c r="E33" s="212" t="s">
        <v>28</v>
      </c>
      <c r="F33" s="212" t="s">
        <v>29</v>
      </c>
      <c r="G33" s="212" t="s">
        <v>145</v>
      </c>
      <c r="H33" s="213" t="s">
        <v>1520</v>
      </c>
      <c r="I33" s="212" t="s">
        <v>31</v>
      </c>
      <c r="J33" s="212">
        <v>39.5</v>
      </c>
      <c r="K33" s="226">
        <v>1935.6</v>
      </c>
      <c r="L33" s="212"/>
      <c r="M33" s="212"/>
      <c r="N33" s="212"/>
      <c r="O33" s="212"/>
      <c r="P33" s="212"/>
      <c r="Q33" s="227" t="s">
        <v>1196</v>
      </c>
      <c r="R33" s="213" t="s">
        <v>1277</v>
      </c>
      <c r="S33" s="238"/>
      <c r="T33" s="238"/>
      <c r="U33" s="237"/>
    </row>
    <row r="34" ht="168.75" hidden="1" spans="1:21">
      <c r="A34" s="212">
        <v>30</v>
      </c>
      <c r="B34" s="212" t="s">
        <v>1521</v>
      </c>
      <c r="C34" s="212" t="s">
        <v>1522</v>
      </c>
      <c r="D34" s="212" t="s">
        <v>19</v>
      </c>
      <c r="E34" s="212" t="s">
        <v>20</v>
      </c>
      <c r="F34" s="212" t="s">
        <v>29</v>
      </c>
      <c r="G34" s="212" t="s">
        <v>1523</v>
      </c>
      <c r="H34" s="212" t="s">
        <v>1524</v>
      </c>
      <c r="I34" s="212" t="s">
        <v>133</v>
      </c>
      <c r="J34" s="212">
        <v>200</v>
      </c>
      <c r="K34" s="226">
        <v>230</v>
      </c>
      <c r="L34" s="212"/>
      <c r="M34" s="212"/>
      <c r="N34" s="212"/>
      <c r="O34" s="212"/>
      <c r="P34" s="212"/>
      <c r="Q34" s="212" t="s">
        <v>1194</v>
      </c>
      <c r="R34" s="212" t="s">
        <v>1525</v>
      </c>
      <c r="S34" s="208"/>
      <c r="T34" s="208"/>
      <c r="U34" s="237"/>
    </row>
    <row r="35" ht="131.25" hidden="1" spans="1:21">
      <c r="A35" s="212">
        <v>31</v>
      </c>
      <c r="B35" s="212" t="s">
        <v>1526</v>
      </c>
      <c r="C35" s="212" t="s">
        <v>1527</v>
      </c>
      <c r="D35" s="212" t="s">
        <v>19</v>
      </c>
      <c r="E35" s="212" t="s">
        <v>28</v>
      </c>
      <c r="F35" s="212" t="s">
        <v>29</v>
      </c>
      <c r="G35" s="212" t="s">
        <v>154</v>
      </c>
      <c r="H35" s="213" t="s">
        <v>1528</v>
      </c>
      <c r="I35" s="212" t="s">
        <v>92</v>
      </c>
      <c r="J35" s="212">
        <v>6</v>
      </c>
      <c r="K35" s="226">
        <v>28</v>
      </c>
      <c r="L35" s="227"/>
      <c r="M35" s="227"/>
      <c r="N35" s="227"/>
      <c r="O35" s="227"/>
      <c r="P35" s="227"/>
      <c r="Q35" s="227" t="s">
        <v>1196</v>
      </c>
      <c r="R35" s="213" t="s">
        <v>1529</v>
      </c>
      <c r="S35" s="212"/>
      <c r="T35" s="208"/>
      <c r="U35" s="237"/>
    </row>
    <row r="36" ht="168.75" hidden="1" spans="1:21">
      <c r="A36" s="212">
        <v>32</v>
      </c>
      <c r="B36" s="212" t="s">
        <v>1530</v>
      </c>
      <c r="C36" s="212" t="s">
        <v>1531</v>
      </c>
      <c r="D36" s="212" t="s">
        <v>19</v>
      </c>
      <c r="E36" s="212" t="s">
        <v>20</v>
      </c>
      <c r="F36" s="212" t="s">
        <v>29</v>
      </c>
      <c r="G36" s="212" t="s">
        <v>145</v>
      </c>
      <c r="H36" s="213" t="s">
        <v>1532</v>
      </c>
      <c r="I36" s="212" t="s">
        <v>133</v>
      </c>
      <c r="J36" s="212">
        <v>500</v>
      </c>
      <c r="K36" s="226">
        <v>56.25</v>
      </c>
      <c r="L36" s="227"/>
      <c r="M36" s="227"/>
      <c r="N36" s="227"/>
      <c r="O36" s="227"/>
      <c r="P36" s="227"/>
      <c r="Q36" s="227" t="s">
        <v>1194</v>
      </c>
      <c r="R36" s="213" t="s">
        <v>194</v>
      </c>
      <c r="S36" s="212"/>
      <c r="T36" s="208"/>
      <c r="U36" s="237"/>
    </row>
    <row r="37" ht="168.75" hidden="1" spans="1:21">
      <c r="A37" s="212">
        <v>33</v>
      </c>
      <c r="B37" s="212" t="s">
        <v>1533</v>
      </c>
      <c r="C37" s="212" t="s">
        <v>1534</v>
      </c>
      <c r="D37" s="212" t="s">
        <v>19</v>
      </c>
      <c r="E37" s="212" t="s">
        <v>282</v>
      </c>
      <c r="F37" s="212" t="s">
        <v>29</v>
      </c>
      <c r="G37" s="212" t="s">
        <v>69</v>
      </c>
      <c r="H37" s="213" t="s">
        <v>1535</v>
      </c>
      <c r="I37" s="212" t="s">
        <v>133</v>
      </c>
      <c r="J37" s="212">
        <v>40</v>
      </c>
      <c r="K37" s="226">
        <v>523.75</v>
      </c>
      <c r="L37" s="227"/>
      <c r="M37" s="227"/>
      <c r="N37" s="227"/>
      <c r="O37" s="227"/>
      <c r="P37" s="227"/>
      <c r="Q37" s="227" t="s">
        <v>1194</v>
      </c>
      <c r="R37" s="213" t="s">
        <v>1536</v>
      </c>
      <c r="S37" s="212"/>
      <c r="T37" s="208"/>
      <c r="U37" s="237"/>
    </row>
    <row r="38" ht="190" hidden="1" customHeight="1" spans="1:21">
      <c r="A38" s="212">
        <v>34</v>
      </c>
      <c r="B38" s="212" t="s">
        <v>1537</v>
      </c>
      <c r="C38" s="212" t="s">
        <v>1538</v>
      </c>
      <c r="D38" s="212" t="s">
        <v>19</v>
      </c>
      <c r="E38" s="212" t="s">
        <v>20</v>
      </c>
      <c r="F38" s="212" t="s">
        <v>29</v>
      </c>
      <c r="G38" s="212" t="s">
        <v>1539</v>
      </c>
      <c r="H38" s="213" t="s">
        <v>1540</v>
      </c>
      <c r="I38" s="212" t="s">
        <v>65</v>
      </c>
      <c r="J38" s="212">
        <v>5000</v>
      </c>
      <c r="K38" s="226">
        <v>60</v>
      </c>
      <c r="L38" s="227"/>
      <c r="M38" s="227"/>
      <c r="N38" s="227"/>
      <c r="O38" s="227"/>
      <c r="P38" s="227"/>
      <c r="Q38" s="227" t="s">
        <v>1194</v>
      </c>
      <c r="R38" s="213" t="s">
        <v>1541</v>
      </c>
      <c r="S38" s="212"/>
      <c r="T38" s="208"/>
      <c r="U38" s="237"/>
    </row>
    <row r="39" ht="150" hidden="1" spans="1:21">
      <c r="A39" s="212">
        <v>35</v>
      </c>
      <c r="B39" s="212" t="s">
        <v>1542</v>
      </c>
      <c r="C39" s="212" t="s">
        <v>241</v>
      </c>
      <c r="D39" s="212" t="s">
        <v>19</v>
      </c>
      <c r="E39" s="212" t="s">
        <v>28</v>
      </c>
      <c r="F39" s="212" t="s">
        <v>29</v>
      </c>
      <c r="G39" s="212" t="s">
        <v>237</v>
      </c>
      <c r="H39" s="213" t="s">
        <v>1543</v>
      </c>
      <c r="I39" s="212" t="s">
        <v>31</v>
      </c>
      <c r="J39" s="212">
        <v>3</v>
      </c>
      <c r="K39" s="226">
        <v>252</v>
      </c>
      <c r="L39" s="227"/>
      <c r="M39" s="227"/>
      <c r="N39" s="227"/>
      <c r="O39" s="227"/>
      <c r="P39" s="227"/>
      <c r="Q39" s="227" t="s">
        <v>1196</v>
      </c>
      <c r="R39" s="213" t="s">
        <v>1544</v>
      </c>
      <c r="S39" s="212"/>
      <c r="T39" s="208"/>
      <c r="U39" s="237"/>
    </row>
    <row r="40" ht="150" hidden="1" spans="1:21">
      <c r="A40" s="212">
        <v>36</v>
      </c>
      <c r="B40" s="212" t="s">
        <v>1545</v>
      </c>
      <c r="C40" s="212" t="s">
        <v>1546</v>
      </c>
      <c r="D40" s="212" t="s">
        <v>19</v>
      </c>
      <c r="E40" s="212" t="s">
        <v>28</v>
      </c>
      <c r="F40" s="212" t="s">
        <v>29</v>
      </c>
      <c r="G40" s="212" t="s">
        <v>22</v>
      </c>
      <c r="H40" s="213" t="s">
        <v>1547</v>
      </c>
      <c r="I40" s="212" t="s">
        <v>92</v>
      </c>
      <c r="J40" s="212">
        <v>14</v>
      </c>
      <c r="K40" s="226">
        <v>46</v>
      </c>
      <c r="L40" s="227"/>
      <c r="M40" s="227"/>
      <c r="N40" s="227"/>
      <c r="O40" s="227"/>
      <c r="P40" s="227"/>
      <c r="Q40" s="227" t="s">
        <v>1196</v>
      </c>
      <c r="R40" s="213" t="s">
        <v>1548</v>
      </c>
      <c r="S40" s="212"/>
      <c r="T40" s="208"/>
      <c r="U40" s="237"/>
    </row>
    <row r="41" ht="150" hidden="1" spans="1:21">
      <c r="A41" s="212">
        <v>37</v>
      </c>
      <c r="B41" s="212" t="s">
        <v>1699</v>
      </c>
      <c r="C41" s="212" t="s">
        <v>100</v>
      </c>
      <c r="D41" s="212" t="s">
        <v>823</v>
      </c>
      <c r="E41" s="212" t="s">
        <v>824</v>
      </c>
      <c r="F41" s="212" t="s">
        <v>29</v>
      </c>
      <c r="G41" s="212" t="s">
        <v>96</v>
      </c>
      <c r="H41" s="213" t="s">
        <v>102</v>
      </c>
      <c r="I41" s="212" t="s">
        <v>31</v>
      </c>
      <c r="J41" s="212">
        <v>12</v>
      </c>
      <c r="K41" s="226">
        <v>52.5</v>
      </c>
      <c r="L41" s="227"/>
      <c r="M41" s="227"/>
      <c r="N41" s="227"/>
      <c r="O41" s="227"/>
      <c r="P41" s="227"/>
      <c r="Q41" s="227" t="s">
        <v>1196</v>
      </c>
      <c r="R41" s="213" t="s">
        <v>103</v>
      </c>
      <c r="S41" s="212"/>
      <c r="T41" s="212"/>
      <c r="U41" s="237"/>
    </row>
    <row r="42" ht="153" hidden="1" customHeight="1" spans="1:21">
      <c r="A42" s="212">
        <v>38</v>
      </c>
      <c r="B42" s="212" t="s">
        <v>1700</v>
      </c>
      <c r="C42" s="212" t="s">
        <v>1701</v>
      </c>
      <c r="D42" s="212" t="s">
        <v>823</v>
      </c>
      <c r="E42" s="212" t="s">
        <v>824</v>
      </c>
      <c r="F42" s="212" t="s">
        <v>29</v>
      </c>
      <c r="G42" s="212" t="s">
        <v>145</v>
      </c>
      <c r="H42" s="213" t="s">
        <v>1702</v>
      </c>
      <c r="I42" s="212" t="s">
        <v>31</v>
      </c>
      <c r="J42" s="212">
        <v>6.5</v>
      </c>
      <c r="K42" s="226">
        <v>32.11</v>
      </c>
      <c r="L42" s="227"/>
      <c r="M42" s="227"/>
      <c r="N42" s="227"/>
      <c r="O42" s="227"/>
      <c r="P42" s="227"/>
      <c r="Q42" s="227" t="s">
        <v>1196</v>
      </c>
      <c r="R42" s="213" t="s">
        <v>1703</v>
      </c>
      <c r="S42" s="212"/>
      <c r="T42" s="208"/>
      <c r="U42" s="237"/>
    </row>
    <row r="43" ht="133" hidden="1" customHeight="1" spans="1:21">
      <c r="A43" s="212">
        <v>39</v>
      </c>
      <c r="B43" s="212" t="s">
        <v>1707</v>
      </c>
      <c r="C43" s="212" t="s">
        <v>105</v>
      </c>
      <c r="D43" s="212" t="s">
        <v>106</v>
      </c>
      <c r="E43" s="212" t="s">
        <v>107</v>
      </c>
      <c r="F43" s="212" t="s">
        <v>29</v>
      </c>
      <c r="G43" s="212" t="s">
        <v>108</v>
      </c>
      <c r="H43" s="213" t="s">
        <v>109</v>
      </c>
      <c r="I43" s="212" t="s">
        <v>92</v>
      </c>
      <c r="J43" s="212">
        <v>21</v>
      </c>
      <c r="K43" s="226">
        <v>38.808</v>
      </c>
      <c r="L43" s="227"/>
      <c r="M43" s="227"/>
      <c r="N43" s="227"/>
      <c r="O43" s="227"/>
      <c r="P43" s="227"/>
      <c r="Q43" s="227" t="s">
        <v>1202</v>
      </c>
      <c r="R43" s="213" t="s">
        <v>110</v>
      </c>
      <c r="S43" s="212"/>
      <c r="T43" s="212"/>
      <c r="U43" s="237"/>
    </row>
    <row r="44" ht="146" hidden="1" customHeight="1" spans="1:21">
      <c r="A44" s="212">
        <v>40</v>
      </c>
      <c r="B44" s="212" t="s">
        <v>1712</v>
      </c>
      <c r="C44" s="212" t="s">
        <v>34</v>
      </c>
      <c r="D44" s="212" t="s">
        <v>35</v>
      </c>
      <c r="E44" s="212" t="s">
        <v>36</v>
      </c>
      <c r="F44" s="212" t="s">
        <v>21</v>
      </c>
      <c r="G44" s="212" t="s">
        <v>37</v>
      </c>
      <c r="H44" s="213" t="s">
        <v>38</v>
      </c>
      <c r="I44" s="212" t="s">
        <v>31</v>
      </c>
      <c r="J44" s="212">
        <v>5.2</v>
      </c>
      <c r="K44" s="226">
        <v>327.6</v>
      </c>
      <c r="L44" s="227"/>
      <c r="M44" s="227"/>
      <c r="N44" s="227"/>
      <c r="O44" s="227"/>
      <c r="P44" s="227"/>
      <c r="Q44" s="227" t="s">
        <v>1197</v>
      </c>
      <c r="R44" s="213" t="s">
        <v>39</v>
      </c>
      <c r="S44" s="212"/>
      <c r="T44" s="212"/>
      <c r="U44" s="237"/>
    </row>
    <row r="45" ht="131.25" hidden="1" spans="1:21">
      <c r="A45" s="212">
        <v>41</v>
      </c>
      <c r="B45" s="212" t="s">
        <v>1713</v>
      </c>
      <c r="C45" s="212" t="s">
        <v>45</v>
      </c>
      <c r="D45" s="212" t="s">
        <v>35</v>
      </c>
      <c r="E45" s="212" t="s">
        <v>36</v>
      </c>
      <c r="F45" s="212" t="s">
        <v>21</v>
      </c>
      <c r="G45" s="212" t="s">
        <v>46</v>
      </c>
      <c r="H45" s="213" t="s">
        <v>1714</v>
      </c>
      <c r="I45" s="212" t="s">
        <v>31</v>
      </c>
      <c r="J45" s="212">
        <v>9.8</v>
      </c>
      <c r="K45" s="226">
        <v>618</v>
      </c>
      <c r="L45" s="227"/>
      <c r="M45" s="227"/>
      <c r="N45" s="227"/>
      <c r="O45" s="227"/>
      <c r="P45" s="227"/>
      <c r="Q45" s="227" t="s">
        <v>1197</v>
      </c>
      <c r="R45" s="213" t="s">
        <v>48</v>
      </c>
      <c r="S45" s="212"/>
      <c r="T45" s="212"/>
      <c r="U45" s="237"/>
    </row>
    <row r="46" ht="187.5" hidden="1" spans="1:21">
      <c r="A46" s="212">
        <v>42</v>
      </c>
      <c r="B46" s="212" t="s">
        <v>1715</v>
      </c>
      <c r="C46" s="212" t="s">
        <v>78</v>
      </c>
      <c r="D46" s="212" t="s">
        <v>35</v>
      </c>
      <c r="E46" s="212" t="s">
        <v>36</v>
      </c>
      <c r="F46" s="212" t="s">
        <v>21</v>
      </c>
      <c r="G46" s="212" t="s">
        <v>79</v>
      </c>
      <c r="H46" s="213" t="s">
        <v>80</v>
      </c>
      <c r="I46" s="212" t="s">
        <v>31</v>
      </c>
      <c r="J46" s="212">
        <v>8.2</v>
      </c>
      <c r="K46" s="226">
        <v>314.93</v>
      </c>
      <c r="L46" s="227"/>
      <c r="M46" s="227"/>
      <c r="N46" s="227"/>
      <c r="O46" s="227"/>
      <c r="P46" s="227"/>
      <c r="Q46" s="227" t="s">
        <v>1200</v>
      </c>
      <c r="R46" s="213" t="s">
        <v>81</v>
      </c>
      <c r="S46" s="212"/>
      <c r="T46" s="212"/>
      <c r="U46" s="237"/>
    </row>
    <row r="47" ht="131.25" hidden="1" spans="1:21">
      <c r="A47" s="212">
        <v>43</v>
      </c>
      <c r="B47" s="212" t="s">
        <v>1716</v>
      </c>
      <c r="C47" s="212" t="s">
        <v>1245</v>
      </c>
      <c r="D47" s="212" t="s">
        <v>35</v>
      </c>
      <c r="E47" s="212" t="s">
        <v>36</v>
      </c>
      <c r="F47" s="212" t="s">
        <v>21</v>
      </c>
      <c r="G47" s="212" t="s">
        <v>96</v>
      </c>
      <c r="H47" s="213" t="s">
        <v>1717</v>
      </c>
      <c r="I47" s="212" t="s">
        <v>31</v>
      </c>
      <c r="J47" s="212">
        <v>6</v>
      </c>
      <c r="K47" s="226">
        <v>260</v>
      </c>
      <c r="L47" s="227"/>
      <c r="M47" s="227"/>
      <c r="N47" s="227"/>
      <c r="O47" s="227"/>
      <c r="P47" s="227"/>
      <c r="Q47" s="227" t="s">
        <v>1200</v>
      </c>
      <c r="R47" s="213" t="s">
        <v>98</v>
      </c>
      <c r="S47" s="212"/>
      <c r="T47" s="212"/>
      <c r="U47" s="237"/>
    </row>
    <row r="48" ht="112.5" hidden="1" spans="1:21">
      <c r="A48" s="212">
        <v>44</v>
      </c>
      <c r="B48" s="212" t="s">
        <v>1718</v>
      </c>
      <c r="C48" s="212" t="s">
        <v>1719</v>
      </c>
      <c r="D48" s="212" t="s">
        <v>35</v>
      </c>
      <c r="E48" s="212" t="s">
        <v>113</v>
      </c>
      <c r="F48" s="212" t="s">
        <v>29</v>
      </c>
      <c r="G48" s="212" t="s">
        <v>63</v>
      </c>
      <c r="H48" s="213" t="s">
        <v>1720</v>
      </c>
      <c r="I48" s="212" t="s">
        <v>116</v>
      </c>
      <c r="J48" s="212">
        <v>1</v>
      </c>
      <c r="K48" s="226">
        <v>60</v>
      </c>
      <c r="L48" s="227"/>
      <c r="M48" s="227"/>
      <c r="N48" s="227"/>
      <c r="O48" s="227"/>
      <c r="P48" s="227"/>
      <c r="Q48" s="227" t="s">
        <v>1200</v>
      </c>
      <c r="R48" s="213" t="s">
        <v>117</v>
      </c>
      <c r="S48" s="212"/>
      <c r="T48" s="212"/>
      <c r="U48" s="237"/>
    </row>
    <row r="49" ht="131.25" hidden="1" spans="1:21">
      <c r="A49" s="212">
        <v>45</v>
      </c>
      <c r="B49" s="212" t="s">
        <v>1721</v>
      </c>
      <c r="C49" s="212" t="s">
        <v>119</v>
      </c>
      <c r="D49" s="212" t="s">
        <v>35</v>
      </c>
      <c r="E49" s="212" t="s">
        <v>120</v>
      </c>
      <c r="F49" s="212" t="s">
        <v>29</v>
      </c>
      <c r="G49" s="212" t="s">
        <v>121</v>
      </c>
      <c r="H49" s="213" t="s">
        <v>1722</v>
      </c>
      <c r="I49" s="212" t="s">
        <v>123</v>
      </c>
      <c r="J49" s="212">
        <v>600</v>
      </c>
      <c r="K49" s="226">
        <v>153</v>
      </c>
      <c r="L49" s="227"/>
      <c r="M49" s="227"/>
      <c r="N49" s="227"/>
      <c r="O49" s="227"/>
      <c r="P49" s="227"/>
      <c r="Q49" s="227" t="s">
        <v>1200</v>
      </c>
      <c r="R49" s="213" t="s">
        <v>124</v>
      </c>
      <c r="S49" s="212"/>
      <c r="T49" s="212"/>
      <c r="U49" s="237"/>
    </row>
    <row r="50" ht="187.5" hidden="1" spans="1:21">
      <c r="A50" s="212">
        <v>46</v>
      </c>
      <c r="B50" s="212" t="s">
        <v>1723</v>
      </c>
      <c r="C50" s="212" t="s">
        <v>126</v>
      </c>
      <c r="D50" s="212" t="s">
        <v>35</v>
      </c>
      <c r="E50" s="212" t="s">
        <v>113</v>
      </c>
      <c r="F50" s="212" t="s">
        <v>29</v>
      </c>
      <c r="G50" s="212" t="s">
        <v>127</v>
      </c>
      <c r="H50" s="213" t="s">
        <v>128</v>
      </c>
      <c r="I50" s="212" t="s">
        <v>92</v>
      </c>
      <c r="J50" s="212">
        <v>241</v>
      </c>
      <c r="K50" s="226">
        <v>27.8</v>
      </c>
      <c r="L50" s="227"/>
      <c r="M50" s="227"/>
      <c r="N50" s="227"/>
      <c r="O50" s="227"/>
      <c r="P50" s="227"/>
      <c r="Q50" s="227" t="s">
        <v>1200</v>
      </c>
      <c r="R50" s="213" t="s">
        <v>129</v>
      </c>
      <c r="S50" s="212"/>
      <c r="T50" s="212"/>
      <c r="U50" s="237"/>
    </row>
    <row r="51" ht="266" hidden="1" customHeight="1" spans="1:21">
      <c r="A51" s="212">
        <v>47</v>
      </c>
      <c r="B51" s="212" t="s">
        <v>1724</v>
      </c>
      <c r="C51" s="212" t="s">
        <v>136</v>
      </c>
      <c r="D51" s="212" t="s">
        <v>35</v>
      </c>
      <c r="E51" s="212" t="s">
        <v>36</v>
      </c>
      <c r="F51" s="212" t="s">
        <v>29</v>
      </c>
      <c r="G51" s="212" t="s">
        <v>56</v>
      </c>
      <c r="H51" s="213" t="s">
        <v>137</v>
      </c>
      <c r="I51" s="212" t="s">
        <v>31</v>
      </c>
      <c r="J51" s="212">
        <v>1.4</v>
      </c>
      <c r="K51" s="226">
        <v>89.04</v>
      </c>
      <c r="L51" s="227"/>
      <c r="M51" s="227"/>
      <c r="N51" s="227"/>
      <c r="O51" s="227"/>
      <c r="P51" s="227"/>
      <c r="Q51" s="227" t="s">
        <v>1197</v>
      </c>
      <c r="R51" s="213" t="s">
        <v>138</v>
      </c>
      <c r="S51" s="212"/>
      <c r="T51" s="212"/>
      <c r="U51" s="237"/>
    </row>
    <row r="52" ht="287" hidden="1" customHeight="1" spans="1:21">
      <c r="A52" s="212">
        <v>48</v>
      </c>
      <c r="B52" s="212" t="s">
        <v>1725</v>
      </c>
      <c r="C52" s="212" t="s">
        <v>140</v>
      </c>
      <c r="D52" s="212" t="s">
        <v>35</v>
      </c>
      <c r="E52" s="212" t="s">
        <v>36</v>
      </c>
      <c r="F52" s="212" t="s">
        <v>29</v>
      </c>
      <c r="G52" s="212" t="s">
        <v>79</v>
      </c>
      <c r="H52" s="213" t="s">
        <v>1726</v>
      </c>
      <c r="I52" s="212" t="s">
        <v>31</v>
      </c>
      <c r="J52" s="212">
        <v>2.8</v>
      </c>
      <c r="K52" s="226">
        <v>175.32</v>
      </c>
      <c r="L52" s="227"/>
      <c r="M52" s="227"/>
      <c r="N52" s="227"/>
      <c r="O52" s="227"/>
      <c r="P52" s="227"/>
      <c r="Q52" s="227" t="s">
        <v>1197</v>
      </c>
      <c r="R52" s="213" t="s">
        <v>142</v>
      </c>
      <c r="S52" s="212"/>
      <c r="T52" s="212"/>
      <c r="U52" s="237"/>
    </row>
    <row r="53" ht="294" hidden="1" customHeight="1" spans="1:21">
      <c r="A53" s="212">
        <v>49</v>
      </c>
      <c r="B53" s="212" t="s">
        <v>1727</v>
      </c>
      <c r="C53" s="212" t="s">
        <v>1728</v>
      </c>
      <c r="D53" s="212" t="s">
        <v>35</v>
      </c>
      <c r="E53" s="212" t="s">
        <v>36</v>
      </c>
      <c r="F53" s="212" t="s">
        <v>29</v>
      </c>
      <c r="G53" s="212" t="s">
        <v>145</v>
      </c>
      <c r="H53" s="213" t="s">
        <v>1729</v>
      </c>
      <c r="I53" s="212" t="s">
        <v>31</v>
      </c>
      <c r="J53" s="212">
        <v>7</v>
      </c>
      <c r="K53" s="226">
        <v>404.25</v>
      </c>
      <c r="L53" s="227"/>
      <c r="M53" s="227"/>
      <c r="N53" s="227"/>
      <c r="O53" s="227"/>
      <c r="P53" s="227"/>
      <c r="Q53" s="227" t="s">
        <v>1197</v>
      </c>
      <c r="R53" s="213" t="s">
        <v>1730</v>
      </c>
      <c r="S53" s="212"/>
      <c r="T53" s="212"/>
      <c r="U53" s="237"/>
    </row>
    <row r="54" ht="265" hidden="1" customHeight="1" spans="1:21">
      <c r="A54" s="212">
        <v>50</v>
      </c>
      <c r="B54" s="212" t="s">
        <v>1731</v>
      </c>
      <c r="C54" s="212" t="s">
        <v>149</v>
      </c>
      <c r="D54" s="212" t="s">
        <v>35</v>
      </c>
      <c r="E54" s="212" t="s">
        <v>36</v>
      </c>
      <c r="F54" s="212" t="s">
        <v>29</v>
      </c>
      <c r="G54" s="212" t="s">
        <v>84</v>
      </c>
      <c r="H54" s="213" t="s">
        <v>150</v>
      </c>
      <c r="I54" s="212" t="s">
        <v>31</v>
      </c>
      <c r="J54" s="212">
        <v>1.4</v>
      </c>
      <c r="K54" s="226">
        <v>88.2</v>
      </c>
      <c r="L54" s="227"/>
      <c r="M54" s="227"/>
      <c r="N54" s="227"/>
      <c r="O54" s="227"/>
      <c r="P54" s="227"/>
      <c r="Q54" s="227" t="s">
        <v>1197</v>
      </c>
      <c r="R54" s="213" t="s">
        <v>151</v>
      </c>
      <c r="S54" s="212"/>
      <c r="T54" s="212"/>
      <c r="U54" s="237"/>
    </row>
    <row r="55" ht="191" hidden="1" customHeight="1" spans="1:21">
      <c r="A55" s="212">
        <v>51</v>
      </c>
      <c r="B55" s="212" t="s">
        <v>1732</v>
      </c>
      <c r="C55" s="212" t="s">
        <v>175</v>
      </c>
      <c r="D55" s="212" t="s">
        <v>35</v>
      </c>
      <c r="E55" s="212" t="s">
        <v>176</v>
      </c>
      <c r="F55" s="212" t="s">
        <v>29</v>
      </c>
      <c r="G55" s="212" t="s">
        <v>46</v>
      </c>
      <c r="H55" s="213" t="s">
        <v>1733</v>
      </c>
      <c r="I55" s="212" t="s">
        <v>31</v>
      </c>
      <c r="J55" s="212">
        <v>1.2</v>
      </c>
      <c r="K55" s="226">
        <v>126</v>
      </c>
      <c r="L55" s="227"/>
      <c r="M55" s="227"/>
      <c r="N55" s="227"/>
      <c r="O55" s="227"/>
      <c r="P55" s="227"/>
      <c r="Q55" s="227" t="s">
        <v>1200</v>
      </c>
      <c r="R55" s="213" t="s">
        <v>178</v>
      </c>
      <c r="S55" s="212"/>
      <c r="T55" s="212"/>
      <c r="U55" s="237"/>
    </row>
    <row r="56" ht="184" hidden="1" customHeight="1" spans="1:21">
      <c r="A56" s="212">
        <v>52</v>
      </c>
      <c r="B56" s="212" t="s">
        <v>1734</v>
      </c>
      <c r="C56" s="212" t="s">
        <v>180</v>
      </c>
      <c r="D56" s="212" t="s">
        <v>35</v>
      </c>
      <c r="E56" s="212" t="s">
        <v>176</v>
      </c>
      <c r="F56" s="212" t="s">
        <v>29</v>
      </c>
      <c r="G56" s="212" t="s">
        <v>56</v>
      </c>
      <c r="H56" s="213" t="s">
        <v>1735</v>
      </c>
      <c r="I56" s="212" t="s">
        <v>31</v>
      </c>
      <c r="J56" s="212">
        <v>3.5</v>
      </c>
      <c r="K56" s="226">
        <v>210</v>
      </c>
      <c r="L56" s="227"/>
      <c r="M56" s="227"/>
      <c r="N56" s="227"/>
      <c r="O56" s="227"/>
      <c r="P56" s="227"/>
      <c r="Q56" s="227" t="s">
        <v>1200</v>
      </c>
      <c r="R56" s="213" t="s">
        <v>182</v>
      </c>
      <c r="S56" s="212"/>
      <c r="T56" s="212"/>
      <c r="U56" s="237"/>
    </row>
    <row r="57" ht="224" hidden="1" customHeight="1" spans="1:21">
      <c r="A57" s="212">
        <v>53</v>
      </c>
      <c r="B57" s="212" t="s">
        <v>1736</v>
      </c>
      <c r="C57" s="212" t="s">
        <v>184</v>
      </c>
      <c r="D57" s="212" t="s">
        <v>35</v>
      </c>
      <c r="E57" s="212" t="s">
        <v>176</v>
      </c>
      <c r="F57" s="212" t="s">
        <v>29</v>
      </c>
      <c r="G57" s="212" t="s">
        <v>79</v>
      </c>
      <c r="H57" s="213" t="s">
        <v>185</v>
      </c>
      <c r="I57" s="212" t="s">
        <v>31</v>
      </c>
      <c r="J57" s="212">
        <v>6.85</v>
      </c>
      <c r="K57" s="226">
        <v>359.63</v>
      </c>
      <c r="L57" s="227"/>
      <c r="M57" s="227"/>
      <c r="N57" s="227"/>
      <c r="O57" s="227"/>
      <c r="P57" s="227"/>
      <c r="Q57" s="227" t="s">
        <v>1200</v>
      </c>
      <c r="R57" s="213" t="s">
        <v>186</v>
      </c>
      <c r="S57" s="212"/>
      <c r="T57" s="212"/>
      <c r="U57" s="237"/>
    </row>
    <row r="58" ht="225" hidden="1" spans="1:21">
      <c r="A58" s="212">
        <v>54</v>
      </c>
      <c r="B58" s="212" t="s">
        <v>1737</v>
      </c>
      <c r="C58" s="212" t="s">
        <v>196</v>
      </c>
      <c r="D58" s="212" t="s">
        <v>35</v>
      </c>
      <c r="E58" s="212" t="s">
        <v>36</v>
      </c>
      <c r="F58" s="212" t="s">
        <v>29</v>
      </c>
      <c r="G58" s="212" t="s">
        <v>79</v>
      </c>
      <c r="H58" s="213" t="s">
        <v>197</v>
      </c>
      <c r="I58" s="212" t="s">
        <v>198</v>
      </c>
      <c r="J58" s="212">
        <v>450</v>
      </c>
      <c r="K58" s="226">
        <v>84</v>
      </c>
      <c r="L58" s="227"/>
      <c r="M58" s="227"/>
      <c r="N58" s="227"/>
      <c r="O58" s="227"/>
      <c r="P58" s="227"/>
      <c r="Q58" s="227" t="s">
        <v>1197</v>
      </c>
      <c r="R58" s="213" t="s">
        <v>199</v>
      </c>
      <c r="S58" s="212"/>
      <c r="T58" s="238"/>
      <c r="U58" s="237"/>
    </row>
    <row r="59" ht="112.5" hidden="1" spans="1:21">
      <c r="A59" s="212">
        <v>55</v>
      </c>
      <c r="B59" s="212" t="s">
        <v>1738</v>
      </c>
      <c r="C59" s="212" t="s">
        <v>210</v>
      </c>
      <c r="D59" s="212" t="s">
        <v>35</v>
      </c>
      <c r="E59" s="212" t="s">
        <v>113</v>
      </c>
      <c r="F59" s="212" t="s">
        <v>29</v>
      </c>
      <c r="G59" s="212" t="s">
        <v>46</v>
      </c>
      <c r="H59" s="213" t="s">
        <v>1739</v>
      </c>
      <c r="I59" s="228" t="s">
        <v>92</v>
      </c>
      <c r="J59" s="228">
        <v>20</v>
      </c>
      <c r="K59" s="229">
        <v>10</v>
      </c>
      <c r="L59" s="230"/>
      <c r="M59" s="230"/>
      <c r="N59" s="230"/>
      <c r="O59" s="230"/>
      <c r="P59" s="230"/>
      <c r="Q59" s="227" t="s">
        <v>1200</v>
      </c>
      <c r="R59" s="213" t="s">
        <v>212</v>
      </c>
      <c r="S59" s="238"/>
      <c r="T59" s="238"/>
      <c r="U59" s="237"/>
    </row>
    <row r="60" ht="112.5" hidden="1" spans="1:21">
      <c r="A60" s="212">
        <v>56</v>
      </c>
      <c r="B60" s="212" t="s">
        <v>1740</v>
      </c>
      <c r="C60" s="212" t="s">
        <v>214</v>
      </c>
      <c r="D60" s="212" t="s">
        <v>35</v>
      </c>
      <c r="E60" s="212" t="s">
        <v>120</v>
      </c>
      <c r="F60" s="212" t="s">
        <v>29</v>
      </c>
      <c r="G60" s="212" t="s">
        <v>215</v>
      </c>
      <c r="H60" s="213" t="s">
        <v>1741</v>
      </c>
      <c r="I60" s="212" t="s">
        <v>123</v>
      </c>
      <c r="J60" s="212">
        <v>241</v>
      </c>
      <c r="K60" s="226">
        <v>44.585</v>
      </c>
      <c r="L60" s="227"/>
      <c r="M60" s="227"/>
      <c r="N60" s="227"/>
      <c r="O60" s="227"/>
      <c r="P60" s="227"/>
      <c r="Q60" s="227" t="s">
        <v>1200</v>
      </c>
      <c r="R60" s="213" t="s">
        <v>217</v>
      </c>
      <c r="S60" s="212"/>
      <c r="T60" s="212"/>
      <c r="U60" s="237"/>
    </row>
    <row r="61" ht="75" hidden="1" spans="1:21">
      <c r="A61" s="212">
        <v>57</v>
      </c>
      <c r="B61" s="212" t="s">
        <v>1742</v>
      </c>
      <c r="C61" s="212" t="s">
        <v>219</v>
      </c>
      <c r="D61" s="212" t="s">
        <v>35</v>
      </c>
      <c r="E61" s="212" t="s">
        <v>120</v>
      </c>
      <c r="F61" s="212" t="s">
        <v>29</v>
      </c>
      <c r="G61" s="212" t="s">
        <v>63</v>
      </c>
      <c r="H61" s="213" t="s">
        <v>220</v>
      </c>
      <c r="I61" s="212" t="s">
        <v>123</v>
      </c>
      <c r="J61" s="212">
        <v>110</v>
      </c>
      <c r="K61" s="226">
        <v>20.35</v>
      </c>
      <c r="L61" s="227"/>
      <c r="M61" s="227"/>
      <c r="N61" s="227"/>
      <c r="O61" s="227"/>
      <c r="P61" s="227"/>
      <c r="Q61" s="227" t="s">
        <v>1200</v>
      </c>
      <c r="R61" s="213" t="s">
        <v>221</v>
      </c>
      <c r="S61" s="212"/>
      <c r="T61" s="212"/>
      <c r="U61" s="237"/>
    </row>
    <row r="62" ht="131.25" hidden="1" spans="1:21">
      <c r="A62" s="212">
        <v>58</v>
      </c>
      <c r="B62" s="212" t="s">
        <v>1743</v>
      </c>
      <c r="C62" s="212" t="s">
        <v>227</v>
      </c>
      <c r="D62" s="212" t="s">
        <v>35</v>
      </c>
      <c r="E62" s="212" t="s">
        <v>36</v>
      </c>
      <c r="F62" s="212" t="s">
        <v>29</v>
      </c>
      <c r="G62" s="212" t="s">
        <v>154</v>
      </c>
      <c r="H62" s="213" t="s">
        <v>1744</v>
      </c>
      <c r="I62" s="228" t="s">
        <v>31</v>
      </c>
      <c r="J62" s="228">
        <v>1.3</v>
      </c>
      <c r="K62" s="229">
        <v>54.6</v>
      </c>
      <c r="L62" s="230"/>
      <c r="M62" s="230"/>
      <c r="N62" s="230"/>
      <c r="O62" s="230"/>
      <c r="P62" s="230"/>
      <c r="Q62" s="227" t="s">
        <v>1197</v>
      </c>
      <c r="R62" s="213" t="s">
        <v>230</v>
      </c>
      <c r="S62" s="238"/>
      <c r="T62" s="238"/>
      <c r="U62" s="237"/>
    </row>
    <row r="63" ht="112.5" hidden="1" spans="1:21">
      <c r="A63" s="212">
        <v>59</v>
      </c>
      <c r="B63" s="212" t="s">
        <v>1745</v>
      </c>
      <c r="C63" s="212" t="s">
        <v>232</v>
      </c>
      <c r="D63" s="212" t="s">
        <v>35</v>
      </c>
      <c r="E63" s="212" t="s">
        <v>113</v>
      </c>
      <c r="F63" s="212" t="s">
        <v>29</v>
      </c>
      <c r="G63" s="212" t="s">
        <v>96</v>
      </c>
      <c r="H63" s="213" t="s">
        <v>1746</v>
      </c>
      <c r="I63" s="228" t="s">
        <v>116</v>
      </c>
      <c r="J63" s="228">
        <v>1</v>
      </c>
      <c r="K63" s="229">
        <v>32</v>
      </c>
      <c r="L63" s="230"/>
      <c r="M63" s="230"/>
      <c r="N63" s="230"/>
      <c r="O63" s="230"/>
      <c r="P63" s="230"/>
      <c r="Q63" s="227" t="s">
        <v>1200</v>
      </c>
      <c r="R63" s="213" t="s">
        <v>234</v>
      </c>
      <c r="S63" s="212"/>
      <c r="T63" s="238"/>
      <c r="U63" s="237"/>
    </row>
    <row r="64" ht="243.75" hidden="1" spans="1:21">
      <c r="A64" s="212">
        <v>60</v>
      </c>
      <c r="B64" s="212" t="s">
        <v>1747</v>
      </c>
      <c r="C64" s="212" t="s">
        <v>236</v>
      </c>
      <c r="D64" s="212" t="s">
        <v>35</v>
      </c>
      <c r="E64" s="212" t="s">
        <v>36</v>
      </c>
      <c r="F64" s="212" t="s">
        <v>29</v>
      </c>
      <c r="G64" s="212" t="s">
        <v>237</v>
      </c>
      <c r="H64" s="213" t="s">
        <v>238</v>
      </c>
      <c r="I64" s="212" t="s">
        <v>31</v>
      </c>
      <c r="J64" s="212">
        <v>0.5</v>
      </c>
      <c r="K64" s="226">
        <v>31.5</v>
      </c>
      <c r="L64" s="227"/>
      <c r="M64" s="227"/>
      <c r="N64" s="227"/>
      <c r="O64" s="227"/>
      <c r="P64" s="227"/>
      <c r="Q64" s="227" t="s">
        <v>1197</v>
      </c>
      <c r="R64" s="213" t="s">
        <v>239</v>
      </c>
      <c r="S64" s="212"/>
      <c r="T64" s="212"/>
      <c r="U64" s="237"/>
    </row>
    <row r="65" ht="168.75" hidden="1" spans="1:21">
      <c r="A65" s="212">
        <v>61</v>
      </c>
      <c r="B65" s="212" t="s">
        <v>1748</v>
      </c>
      <c r="C65" s="212" t="s">
        <v>245</v>
      </c>
      <c r="D65" s="212" t="s">
        <v>35</v>
      </c>
      <c r="E65" s="212" t="s">
        <v>176</v>
      </c>
      <c r="F65" s="212" t="s">
        <v>29</v>
      </c>
      <c r="G65" s="212" t="s">
        <v>237</v>
      </c>
      <c r="H65" s="213" t="s">
        <v>246</v>
      </c>
      <c r="I65" s="212" t="s">
        <v>31</v>
      </c>
      <c r="J65" s="212">
        <v>1</v>
      </c>
      <c r="K65" s="226">
        <v>52.5</v>
      </c>
      <c r="L65" s="227"/>
      <c r="M65" s="227"/>
      <c r="N65" s="227"/>
      <c r="O65" s="227"/>
      <c r="P65" s="227"/>
      <c r="Q65" s="227" t="s">
        <v>1200</v>
      </c>
      <c r="R65" s="213" t="s">
        <v>247</v>
      </c>
      <c r="S65" s="212"/>
      <c r="T65" s="212"/>
      <c r="U65" s="237"/>
    </row>
    <row r="66" ht="131.25" hidden="1" spans="1:21">
      <c r="A66" s="212">
        <v>62</v>
      </c>
      <c r="B66" s="212" t="s">
        <v>1749</v>
      </c>
      <c r="C66" s="212" t="s">
        <v>1750</v>
      </c>
      <c r="D66" s="212" t="s">
        <v>35</v>
      </c>
      <c r="E66" s="212" t="s">
        <v>255</v>
      </c>
      <c r="F66" s="212" t="s">
        <v>21</v>
      </c>
      <c r="G66" s="212" t="s">
        <v>237</v>
      </c>
      <c r="H66" s="213" t="s">
        <v>1751</v>
      </c>
      <c r="I66" s="212" t="s">
        <v>31</v>
      </c>
      <c r="J66" s="212">
        <v>4</v>
      </c>
      <c r="K66" s="226">
        <v>77.2</v>
      </c>
      <c r="L66" s="227"/>
      <c r="M66" s="227"/>
      <c r="N66" s="227"/>
      <c r="O66" s="227"/>
      <c r="P66" s="227"/>
      <c r="Q66" s="227" t="s">
        <v>1197</v>
      </c>
      <c r="R66" s="213" t="s">
        <v>257</v>
      </c>
      <c r="S66" s="212"/>
      <c r="T66" s="212"/>
      <c r="U66" s="237"/>
    </row>
    <row r="67" ht="187.5" hidden="1" spans="1:21">
      <c r="A67" s="212">
        <v>63</v>
      </c>
      <c r="B67" s="212" t="s">
        <v>1752</v>
      </c>
      <c r="C67" s="212" t="s">
        <v>259</v>
      </c>
      <c r="D67" s="212" t="s">
        <v>35</v>
      </c>
      <c r="E67" s="212" t="s">
        <v>120</v>
      </c>
      <c r="F67" s="212" t="s">
        <v>29</v>
      </c>
      <c r="G67" s="212" t="s">
        <v>237</v>
      </c>
      <c r="H67" s="213" t="s">
        <v>260</v>
      </c>
      <c r="I67" s="212" t="s">
        <v>123</v>
      </c>
      <c r="J67" s="212">
        <v>250</v>
      </c>
      <c r="K67" s="226">
        <v>46.25</v>
      </c>
      <c r="L67" s="227"/>
      <c r="M67" s="227"/>
      <c r="N67" s="227"/>
      <c r="O67" s="227"/>
      <c r="P67" s="227"/>
      <c r="Q67" s="227" t="s">
        <v>1200</v>
      </c>
      <c r="R67" s="213" t="s">
        <v>261</v>
      </c>
      <c r="S67" s="212"/>
      <c r="T67" s="212"/>
      <c r="U67" s="237"/>
    </row>
    <row r="68" ht="93.75" hidden="1" spans="1:21">
      <c r="A68" s="212">
        <v>64</v>
      </c>
      <c r="B68" s="212" t="s">
        <v>1753</v>
      </c>
      <c r="C68" s="212" t="s">
        <v>267</v>
      </c>
      <c r="D68" s="212" t="s">
        <v>35</v>
      </c>
      <c r="E68" s="212" t="s">
        <v>176</v>
      </c>
      <c r="F68" s="212" t="s">
        <v>29</v>
      </c>
      <c r="G68" s="212" t="s">
        <v>237</v>
      </c>
      <c r="H68" s="213" t="s">
        <v>268</v>
      </c>
      <c r="I68" s="228" t="s">
        <v>116</v>
      </c>
      <c r="J68" s="212">
        <v>1</v>
      </c>
      <c r="K68" s="226">
        <v>30</v>
      </c>
      <c r="L68" s="227"/>
      <c r="M68" s="227"/>
      <c r="N68" s="227"/>
      <c r="O68" s="227"/>
      <c r="P68" s="227"/>
      <c r="Q68" s="227" t="s">
        <v>1200</v>
      </c>
      <c r="R68" s="213" t="s">
        <v>269</v>
      </c>
      <c r="S68" s="212"/>
      <c r="T68" s="212"/>
      <c r="U68" s="237"/>
    </row>
    <row r="69" ht="93.75" hidden="1" spans="1:21">
      <c r="A69" s="212">
        <v>65</v>
      </c>
      <c r="B69" s="212" t="s">
        <v>1754</v>
      </c>
      <c r="C69" s="212" t="s">
        <v>1755</v>
      </c>
      <c r="D69" s="212" t="s">
        <v>35</v>
      </c>
      <c r="E69" s="212" t="s">
        <v>255</v>
      </c>
      <c r="F69" s="212" t="s">
        <v>21</v>
      </c>
      <c r="G69" s="212" t="s">
        <v>944</v>
      </c>
      <c r="H69" s="213" t="s">
        <v>1756</v>
      </c>
      <c r="I69" s="212" t="s">
        <v>31</v>
      </c>
      <c r="J69" s="212">
        <v>6</v>
      </c>
      <c r="K69" s="226">
        <v>94.5</v>
      </c>
      <c r="L69" s="212"/>
      <c r="M69" s="212"/>
      <c r="N69" s="212"/>
      <c r="O69" s="212"/>
      <c r="P69" s="212"/>
      <c r="Q69" s="212" t="s">
        <v>1197</v>
      </c>
      <c r="R69" s="213" t="s">
        <v>946</v>
      </c>
      <c r="S69" s="212"/>
      <c r="T69" s="212"/>
      <c r="U69" s="237"/>
    </row>
    <row r="70" ht="131.25" hidden="1" spans="1:21">
      <c r="A70" s="212">
        <v>66</v>
      </c>
      <c r="B70" s="212" t="s">
        <v>1757</v>
      </c>
      <c r="C70" s="212" t="s">
        <v>1758</v>
      </c>
      <c r="D70" s="212" t="s">
        <v>35</v>
      </c>
      <c r="E70" s="212" t="s">
        <v>255</v>
      </c>
      <c r="F70" s="212" t="s">
        <v>21</v>
      </c>
      <c r="G70" s="212" t="s">
        <v>79</v>
      </c>
      <c r="H70" s="213" t="s">
        <v>1759</v>
      </c>
      <c r="I70" s="212" t="s">
        <v>31</v>
      </c>
      <c r="J70" s="212">
        <v>3</v>
      </c>
      <c r="K70" s="226">
        <v>48</v>
      </c>
      <c r="L70" s="212"/>
      <c r="M70" s="212"/>
      <c r="N70" s="212"/>
      <c r="O70" s="212"/>
      <c r="P70" s="212"/>
      <c r="Q70" s="212" t="s">
        <v>1197</v>
      </c>
      <c r="R70" s="213" t="s">
        <v>949</v>
      </c>
      <c r="S70" s="212"/>
      <c r="T70" s="212"/>
      <c r="U70" s="237"/>
    </row>
    <row r="71" ht="243.75" hidden="1" spans="1:21">
      <c r="A71" s="212">
        <v>67</v>
      </c>
      <c r="B71" s="212" t="s">
        <v>1760</v>
      </c>
      <c r="C71" s="212" t="s">
        <v>950</v>
      </c>
      <c r="D71" s="212" t="s">
        <v>35</v>
      </c>
      <c r="E71" s="212" t="s">
        <v>36</v>
      </c>
      <c r="F71" s="212" t="s">
        <v>29</v>
      </c>
      <c r="G71" s="212" t="s">
        <v>22</v>
      </c>
      <c r="H71" s="213" t="s">
        <v>951</v>
      </c>
      <c r="I71" s="212" t="s">
        <v>31</v>
      </c>
      <c r="J71" s="212">
        <v>2.9</v>
      </c>
      <c r="K71" s="226">
        <v>182.7</v>
      </c>
      <c r="L71" s="212"/>
      <c r="M71" s="212"/>
      <c r="N71" s="212"/>
      <c r="O71" s="212"/>
      <c r="P71" s="212"/>
      <c r="Q71" s="212" t="s">
        <v>1197</v>
      </c>
      <c r="R71" s="213" t="s">
        <v>952</v>
      </c>
      <c r="S71" s="212"/>
      <c r="T71" s="212"/>
      <c r="U71" s="237"/>
    </row>
    <row r="72" ht="243.75" hidden="1" spans="1:21">
      <c r="A72" s="212">
        <v>68</v>
      </c>
      <c r="B72" s="212" t="s">
        <v>1761</v>
      </c>
      <c r="C72" s="212" t="s">
        <v>956</v>
      </c>
      <c r="D72" s="212" t="s">
        <v>35</v>
      </c>
      <c r="E72" s="212" t="s">
        <v>36</v>
      </c>
      <c r="F72" s="212" t="s">
        <v>29</v>
      </c>
      <c r="G72" s="212" t="s">
        <v>63</v>
      </c>
      <c r="H72" s="213" t="s">
        <v>957</v>
      </c>
      <c r="I72" s="212" t="s">
        <v>31</v>
      </c>
      <c r="J72" s="212">
        <v>0.8</v>
      </c>
      <c r="K72" s="226">
        <v>51</v>
      </c>
      <c r="L72" s="212"/>
      <c r="M72" s="212"/>
      <c r="N72" s="212"/>
      <c r="O72" s="212"/>
      <c r="P72" s="212"/>
      <c r="Q72" s="227" t="s">
        <v>1197</v>
      </c>
      <c r="R72" s="213" t="s">
        <v>958</v>
      </c>
      <c r="S72" s="212"/>
      <c r="T72" s="212"/>
      <c r="U72" s="237"/>
    </row>
    <row r="73" ht="243.75" hidden="1" spans="1:21">
      <c r="A73" s="212">
        <v>69</v>
      </c>
      <c r="B73" s="212" t="s">
        <v>1762</v>
      </c>
      <c r="C73" s="212" t="s">
        <v>1763</v>
      </c>
      <c r="D73" s="212" t="s">
        <v>35</v>
      </c>
      <c r="E73" s="212" t="s">
        <v>36</v>
      </c>
      <c r="F73" s="212" t="s">
        <v>29</v>
      </c>
      <c r="G73" s="212" t="s">
        <v>167</v>
      </c>
      <c r="H73" s="213" t="s">
        <v>1764</v>
      </c>
      <c r="I73" s="212" t="s">
        <v>31</v>
      </c>
      <c r="J73" s="212">
        <v>2</v>
      </c>
      <c r="K73" s="226">
        <v>126</v>
      </c>
      <c r="L73" s="227"/>
      <c r="M73" s="227"/>
      <c r="N73" s="227"/>
      <c r="O73" s="227"/>
      <c r="P73" s="227"/>
      <c r="Q73" s="227" t="s">
        <v>1197</v>
      </c>
      <c r="R73" s="213" t="s">
        <v>1765</v>
      </c>
      <c r="S73" s="212"/>
      <c r="T73" s="212"/>
      <c r="U73" s="237"/>
    </row>
    <row r="74" ht="131.25" hidden="1" spans="1:21">
      <c r="A74" s="212">
        <v>70</v>
      </c>
      <c r="B74" s="212" t="s">
        <v>1766</v>
      </c>
      <c r="C74" s="212" t="s">
        <v>975</v>
      </c>
      <c r="D74" s="212" t="s">
        <v>35</v>
      </c>
      <c r="E74" s="212" t="s">
        <v>36</v>
      </c>
      <c r="F74" s="212" t="s">
        <v>29</v>
      </c>
      <c r="G74" s="212" t="s">
        <v>69</v>
      </c>
      <c r="H74" s="213" t="s">
        <v>1767</v>
      </c>
      <c r="I74" s="228" t="s">
        <v>31</v>
      </c>
      <c r="J74" s="212">
        <v>6.7</v>
      </c>
      <c r="K74" s="226">
        <v>409.32</v>
      </c>
      <c r="L74" s="228"/>
      <c r="M74" s="228"/>
      <c r="N74" s="228"/>
      <c r="O74" s="228"/>
      <c r="P74" s="228"/>
      <c r="Q74" s="227" t="s">
        <v>1197</v>
      </c>
      <c r="R74" s="213" t="s">
        <v>977</v>
      </c>
      <c r="S74" s="238"/>
      <c r="T74" s="238"/>
      <c r="U74" s="237"/>
    </row>
    <row r="75" ht="131.25" hidden="1" spans="1:21">
      <c r="A75" s="212">
        <v>71</v>
      </c>
      <c r="B75" s="212" t="s">
        <v>1768</v>
      </c>
      <c r="C75" s="212" t="s">
        <v>978</v>
      </c>
      <c r="D75" s="212" t="s">
        <v>35</v>
      </c>
      <c r="E75" s="212" t="s">
        <v>36</v>
      </c>
      <c r="F75" s="212" t="s">
        <v>29</v>
      </c>
      <c r="G75" s="212" t="s">
        <v>979</v>
      </c>
      <c r="H75" s="213" t="s">
        <v>1769</v>
      </c>
      <c r="I75" s="228" t="s">
        <v>31</v>
      </c>
      <c r="J75" s="228">
        <v>16</v>
      </c>
      <c r="K75" s="229">
        <v>1008</v>
      </c>
      <c r="L75" s="228"/>
      <c r="M75" s="228"/>
      <c r="N75" s="228"/>
      <c r="O75" s="228"/>
      <c r="P75" s="228"/>
      <c r="Q75" s="227" t="s">
        <v>1197</v>
      </c>
      <c r="R75" s="213" t="s">
        <v>981</v>
      </c>
      <c r="S75" s="238"/>
      <c r="T75" s="238"/>
      <c r="U75" s="237"/>
    </row>
    <row r="76" ht="112.5" hidden="1" spans="1:21">
      <c r="A76" s="212">
        <v>72</v>
      </c>
      <c r="B76" s="212" t="s">
        <v>1770</v>
      </c>
      <c r="C76" s="212" t="s">
        <v>1771</v>
      </c>
      <c r="D76" s="212" t="s">
        <v>35</v>
      </c>
      <c r="E76" s="212" t="s">
        <v>496</v>
      </c>
      <c r="F76" s="212" t="s">
        <v>29</v>
      </c>
      <c r="G76" s="212" t="s">
        <v>1772</v>
      </c>
      <c r="H76" s="212" t="s">
        <v>1773</v>
      </c>
      <c r="I76" s="212" t="s">
        <v>1774</v>
      </c>
      <c r="J76" s="212">
        <v>1</v>
      </c>
      <c r="K76" s="226">
        <v>25</v>
      </c>
      <c r="L76" s="212"/>
      <c r="M76" s="212"/>
      <c r="N76" s="212"/>
      <c r="O76" s="212"/>
      <c r="P76" s="212"/>
      <c r="Q76" s="212" t="s">
        <v>1217</v>
      </c>
      <c r="R76" s="212" t="s">
        <v>1775</v>
      </c>
      <c r="S76" s="208"/>
      <c r="T76" s="208"/>
      <c r="U76" s="237"/>
    </row>
    <row r="77" ht="112.5" hidden="1" spans="1:21">
      <c r="A77" s="212">
        <v>73</v>
      </c>
      <c r="B77" s="212" t="s">
        <v>1776</v>
      </c>
      <c r="C77" s="212" t="s">
        <v>1777</v>
      </c>
      <c r="D77" s="212" t="s">
        <v>35</v>
      </c>
      <c r="E77" s="212" t="s">
        <v>496</v>
      </c>
      <c r="F77" s="212" t="s">
        <v>29</v>
      </c>
      <c r="G77" s="212" t="s">
        <v>1778</v>
      </c>
      <c r="H77" s="212" t="s">
        <v>1779</v>
      </c>
      <c r="I77" s="212" t="s">
        <v>499</v>
      </c>
      <c r="J77" s="212">
        <v>12</v>
      </c>
      <c r="K77" s="226">
        <v>120</v>
      </c>
      <c r="L77" s="212"/>
      <c r="M77" s="212"/>
      <c r="N77" s="212"/>
      <c r="O77" s="212"/>
      <c r="P77" s="212"/>
      <c r="Q77" s="212" t="s">
        <v>1217</v>
      </c>
      <c r="R77" s="212" t="s">
        <v>1780</v>
      </c>
      <c r="S77" s="208"/>
      <c r="T77" s="208"/>
      <c r="U77" s="237"/>
    </row>
    <row r="78" ht="150" hidden="1" spans="1:21">
      <c r="A78" s="212">
        <v>74</v>
      </c>
      <c r="B78" s="212" t="s">
        <v>1781</v>
      </c>
      <c r="C78" s="212" t="s">
        <v>1782</v>
      </c>
      <c r="D78" s="212" t="s">
        <v>35</v>
      </c>
      <c r="E78" s="212" t="s">
        <v>375</v>
      </c>
      <c r="F78" s="212" t="s">
        <v>29</v>
      </c>
      <c r="G78" s="212" t="s">
        <v>154</v>
      </c>
      <c r="H78" s="213" t="s">
        <v>1783</v>
      </c>
      <c r="I78" s="212" t="s">
        <v>116</v>
      </c>
      <c r="J78" s="212">
        <v>1</v>
      </c>
      <c r="K78" s="226">
        <v>30</v>
      </c>
      <c r="L78" s="227"/>
      <c r="M78" s="227"/>
      <c r="N78" s="227"/>
      <c r="O78" s="227"/>
      <c r="P78" s="227"/>
      <c r="Q78" s="227" t="s">
        <v>1200</v>
      </c>
      <c r="R78" s="213" t="s">
        <v>1784</v>
      </c>
      <c r="S78" s="212"/>
      <c r="T78" s="208"/>
      <c r="U78" s="237"/>
    </row>
    <row r="79" ht="168.75" hidden="1" spans="1:21">
      <c r="A79" s="212">
        <v>75</v>
      </c>
      <c r="B79" s="212" t="s">
        <v>1785</v>
      </c>
      <c r="C79" s="212" t="s">
        <v>1786</v>
      </c>
      <c r="D79" s="212" t="s">
        <v>35</v>
      </c>
      <c r="E79" s="212" t="s">
        <v>255</v>
      </c>
      <c r="F79" s="212" t="s">
        <v>29</v>
      </c>
      <c r="G79" s="212" t="s">
        <v>145</v>
      </c>
      <c r="H79" s="213" t="s">
        <v>1787</v>
      </c>
      <c r="I79" s="212" t="s">
        <v>31</v>
      </c>
      <c r="J79" s="212">
        <v>30</v>
      </c>
      <c r="K79" s="226">
        <v>472.5</v>
      </c>
      <c r="L79" s="227"/>
      <c r="M79" s="227"/>
      <c r="N79" s="227"/>
      <c r="O79" s="227"/>
      <c r="P79" s="227"/>
      <c r="Q79" s="227" t="s">
        <v>1197</v>
      </c>
      <c r="R79" s="213" t="s">
        <v>1788</v>
      </c>
      <c r="S79" s="212"/>
      <c r="T79" s="208"/>
      <c r="U79" s="237"/>
    </row>
    <row r="80" ht="168.75" hidden="1" spans="1:21">
      <c r="A80" s="212">
        <v>76</v>
      </c>
      <c r="B80" s="212" t="s">
        <v>1789</v>
      </c>
      <c r="C80" s="212" t="s">
        <v>1790</v>
      </c>
      <c r="D80" s="212" t="s">
        <v>35</v>
      </c>
      <c r="E80" s="212" t="s">
        <v>120</v>
      </c>
      <c r="F80" s="212" t="s">
        <v>29</v>
      </c>
      <c r="G80" s="212" t="s">
        <v>167</v>
      </c>
      <c r="H80" s="213" t="s">
        <v>1791</v>
      </c>
      <c r="I80" s="212" t="s">
        <v>123</v>
      </c>
      <c r="J80" s="212">
        <v>120</v>
      </c>
      <c r="K80" s="226">
        <v>55.5</v>
      </c>
      <c r="L80" s="227"/>
      <c r="M80" s="227"/>
      <c r="N80" s="227"/>
      <c r="O80" s="227"/>
      <c r="P80" s="227"/>
      <c r="Q80" s="227" t="s">
        <v>1200</v>
      </c>
      <c r="R80" s="213" t="s">
        <v>1792</v>
      </c>
      <c r="S80" s="212"/>
      <c r="T80" s="208"/>
      <c r="U80" s="237"/>
    </row>
    <row r="81" ht="168.75" hidden="1" spans="1:21">
      <c r="A81" s="212">
        <v>77</v>
      </c>
      <c r="B81" s="212" t="s">
        <v>1793</v>
      </c>
      <c r="C81" s="212" t="s">
        <v>1794</v>
      </c>
      <c r="D81" s="212" t="s">
        <v>35</v>
      </c>
      <c r="E81" s="212" t="s">
        <v>36</v>
      </c>
      <c r="F81" s="212" t="s">
        <v>29</v>
      </c>
      <c r="G81" s="212" t="s">
        <v>167</v>
      </c>
      <c r="H81" s="213" t="s">
        <v>1795</v>
      </c>
      <c r="I81" s="212" t="s">
        <v>31</v>
      </c>
      <c r="J81" s="212">
        <v>4</v>
      </c>
      <c r="K81" s="226">
        <v>126</v>
      </c>
      <c r="L81" s="227"/>
      <c r="M81" s="227"/>
      <c r="N81" s="227"/>
      <c r="O81" s="227"/>
      <c r="P81" s="227"/>
      <c r="Q81" s="227" t="s">
        <v>1200</v>
      </c>
      <c r="R81" s="213" t="s">
        <v>1796</v>
      </c>
      <c r="S81" s="212"/>
      <c r="T81" s="208"/>
      <c r="U81" s="237"/>
    </row>
    <row r="82" ht="131.25" hidden="1" spans="1:21">
      <c r="A82" s="212">
        <v>78</v>
      </c>
      <c r="B82" s="212" t="s">
        <v>1797</v>
      </c>
      <c r="C82" s="212" t="s">
        <v>1798</v>
      </c>
      <c r="D82" s="212" t="s">
        <v>35</v>
      </c>
      <c r="E82" s="212" t="s">
        <v>1799</v>
      </c>
      <c r="F82" s="212" t="s">
        <v>29</v>
      </c>
      <c r="G82" s="212" t="s">
        <v>167</v>
      </c>
      <c r="H82" s="213" t="s">
        <v>1800</v>
      </c>
      <c r="I82" s="212" t="s">
        <v>65</v>
      </c>
      <c r="J82" s="212">
        <v>960</v>
      </c>
      <c r="K82" s="226">
        <v>25</v>
      </c>
      <c r="L82" s="227"/>
      <c r="M82" s="227"/>
      <c r="N82" s="227"/>
      <c r="O82" s="227"/>
      <c r="P82" s="227"/>
      <c r="Q82" s="227" t="s">
        <v>1200</v>
      </c>
      <c r="R82" s="213" t="s">
        <v>1801</v>
      </c>
      <c r="S82" s="212"/>
      <c r="T82" s="208"/>
      <c r="U82" s="237"/>
    </row>
    <row r="83" ht="131.25" hidden="1" spans="1:21">
      <c r="A83" s="212">
        <v>79</v>
      </c>
      <c r="B83" s="212" t="s">
        <v>1802</v>
      </c>
      <c r="C83" s="212" t="s">
        <v>1803</v>
      </c>
      <c r="D83" s="212" t="s">
        <v>35</v>
      </c>
      <c r="E83" s="212" t="s">
        <v>120</v>
      </c>
      <c r="F83" s="212" t="s">
        <v>29</v>
      </c>
      <c r="G83" s="212" t="s">
        <v>69</v>
      </c>
      <c r="H83" s="213" t="s">
        <v>1804</v>
      </c>
      <c r="I83" s="228" t="s">
        <v>123</v>
      </c>
      <c r="J83" s="212">
        <v>310</v>
      </c>
      <c r="K83" s="226">
        <v>62</v>
      </c>
      <c r="L83" s="228"/>
      <c r="M83" s="228"/>
      <c r="N83" s="228"/>
      <c r="O83" s="228"/>
      <c r="P83" s="228"/>
      <c r="Q83" s="227" t="s">
        <v>1200</v>
      </c>
      <c r="R83" s="213" t="s">
        <v>1805</v>
      </c>
      <c r="S83" s="212"/>
      <c r="T83" s="208"/>
      <c r="U83" s="237"/>
    </row>
    <row r="84" ht="168.75" hidden="1" spans="1:21">
      <c r="A84" s="212">
        <v>80</v>
      </c>
      <c r="B84" s="212" t="s">
        <v>1806</v>
      </c>
      <c r="C84" s="212" t="s">
        <v>1807</v>
      </c>
      <c r="D84" s="212" t="s">
        <v>35</v>
      </c>
      <c r="E84" s="212" t="s">
        <v>176</v>
      </c>
      <c r="F84" s="212" t="s">
        <v>29</v>
      </c>
      <c r="G84" s="212" t="s">
        <v>84</v>
      </c>
      <c r="H84" s="213" t="s">
        <v>1808</v>
      </c>
      <c r="I84" s="212" t="s">
        <v>31</v>
      </c>
      <c r="J84" s="212">
        <v>2.8</v>
      </c>
      <c r="K84" s="226">
        <v>143</v>
      </c>
      <c r="L84" s="227"/>
      <c r="M84" s="227"/>
      <c r="N84" s="227"/>
      <c r="O84" s="227"/>
      <c r="P84" s="227"/>
      <c r="Q84" s="227" t="s">
        <v>1200</v>
      </c>
      <c r="R84" s="213" t="s">
        <v>1809</v>
      </c>
      <c r="S84" s="212"/>
      <c r="T84" s="208"/>
      <c r="U84" s="237"/>
    </row>
    <row r="85" ht="131.25" hidden="1" spans="1:21">
      <c r="A85" s="212">
        <v>81</v>
      </c>
      <c r="B85" s="212" t="s">
        <v>1810</v>
      </c>
      <c r="C85" s="212" t="s">
        <v>1811</v>
      </c>
      <c r="D85" s="212" t="s">
        <v>35</v>
      </c>
      <c r="E85" s="212" t="s">
        <v>1799</v>
      </c>
      <c r="F85" s="212" t="s">
        <v>29</v>
      </c>
      <c r="G85" s="212" t="s">
        <v>46</v>
      </c>
      <c r="H85" s="213" t="s">
        <v>1812</v>
      </c>
      <c r="I85" s="212" t="s">
        <v>65</v>
      </c>
      <c r="J85" s="212">
        <v>550</v>
      </c>
      <c r="K85" s="226">
        <v>80</v>
      </c>
      <c r="L85" s="212"/>
      <c r="M85" s="212"/>
      <c r="N85" s="212"/>
      <c r="O85" s="212"/>
      <c r="P85" s="212"/>
      <c r="Q85" s="227" t="s">
        <v>1200</v>
      </c>
      <c r="R85" s="213" t="s">
        <v>1813</v>
      </c>
      <c r="S85" s="212"/>
      <c r="T85" s="208"/>
      <c r="U85" s="237"/>
    </row>
    <row r="86" ht="112.5" hidden="1" spans="1:21">
      <c r="A86" s="212">
        <v>82</v>
      </c>
      <c r="B86" s="212" t="s">
        <v>1814</v>
      </c>
      <c r="C86" s="212" t="s">
        <v>1815</v>
      </c>
      <c r="D86" s="212" t="s">
        <v>35</v>
      </c>
      <c r="E86" s="212" t="s">
        <v>113</v>
      </c>
      <c r="F86" s="212" t="s">
        <v>29</v>
      </c>
      <c r="G86" s="212" t="s">
        <v>56</v>
      </c>
      <c r="H86" s="213" t="s">
        <v>1816</v>
      </c>
      <c r="I86" s="212" t="s">
        <v>116</v>
      </c>
      <c r="J86" s="212">
        <v>1</v>
      </c>
      <c r="K86" s="226">
        <v>25</v>
      </c>
      <c r="L86" s="227"/>
      <c r="M86" s="227"/>
      <c r="N86" s="227"/>
      <c r="O86" s="227"/>
      <c r="P86" s="227"/>
      <c r="Q86" s="227" t="s">
        <v>1200</v>
      </c>
      <c r="R86" s="213" t="s">
        <v>117</v>
      </c>
      <c r="S86" s="212"/>
      <c r="T86" s="208"/>
      <c r="U86" s="237"/>
    </row>
    <row r="87" ht="168.75" hidden="1" spans="1:21">
      <c r="A87" s="212">
        <v>83</v>
      </c>
      <c r="B87" s="212" t="s">
        <v>1817</v>
      </c>
      <c r="C87" s="212" t="s">
        <v>968</v>
      </c>
      <c r="D87" s="212" t="s">
        <v>35</v>
      </c>
      <c r="E87" s="212" t="s">
        <v>1086</v>
      </c>
      <c r="F87" s="212" t="s">
        <v>29</v>
      </c>
      <c r="G87" s="212" t="s">
        <v>84</v>
      </c>
      <c r="H87" s="213" t="s">
        <v>969</v>
      </c>
      <c r="I87" s="212" t="s">
        <v>251</v>
      </c>
      <c r="J87" s="212">
        <v>1</v>
      </c>
      <c r="K87" s="226">
        <v>12</v>
      </c>
      <c r="L87" s="212"/>
      <c r="M87" s="212"/>
      <c r="N87" s="212"/>
      <c r="O87" s="212"/>
      <c r="P87" s="212"/>
      <c r="Q87" s="212" t="s">
        <v>1263</v>
      </c>
      <c r="R87" s="213" t="s">
        <v>970</v>
      </c>
      <c r="S87" s="212"/>
      <c r="T87" s="238"/>
      <c r="U87" s="237"/>
    </row>
    <row r="88" ht="122" hidden="1" customHeight="1" spans="1:21">
      <c r="A88" s="212">
        <v>84</v>
      </c>
      <c r="B88" s="212" t="s">
        <v>1549</v>
      </c>
      <c r="C88" s="212" t="s">
        <v>271</v>
      </c>
      <c r="D88" s="212" t="s">
        <v>19</v>
      </c>
      <c r="E88" s="212" t="s">
        <v>20</v>
      </c>
      <c r="F88" s="212" t="s">
        <v>21</v>
      </c>
      <c r="G88" s="212" t="s">
        <v>272</v>
      </c>
      <c r="H88" s="239" t="s">
        <v>273</v>
      </c>
      <c r="I88" s="212" t="s">
        <v>133</v>
      </c>
      <c r="J88" s="212">
        <v>1250</v>
      </c>
      <c r="K88" s="229">
        <v>100</v>
      </c>
      <c r="L88" s="227"/>
      <c r="M88" s="227"/>
      <c r="N88" s="227"/>
      <c r="O88" s="227"/>
      <c r="P88" s="227"/>
      <c r="Q88" s="227" t="s">
        <v>1194</v>
      </c>
      <c r="R88" s="213" t="s">
        <v>274</v>
      </c>
      <c r="S88" s="212"/>
      <c r="T88" s="238"/>
      <c r="U88" s="237"/>
    </row>
    <row r="89" ht="122" hidden="1" customHeight="1" spans="1:21">
      <c r="A89" s="212">
        <v>85</v>
      </c>
      <c r="B89" s="212" t="s">
        <v>1550</v>
      </c>
      <c r="C89" s="212" t="s">
        <v>276</v>
      </c>
      <c r="D89" s="212" t="s">
        <v>19</v>
      </c>
      <c r="E89" s="212" t="s">
        <v>28</v>
      </c>
      <c r="F89" s="212" t="s">
        <v>29</v>
      </c>
      <c r="G89" s="212" t="s">
        <v>277</v>
      </c>
      <c r="H89" s="239" t="s">
        <v>1551</v>
      </c>
      <c r="I89" s="212" t="s">
        <v>31</v>
      </c>
      <c r="J89" s="212">
        <v>7</v>
      </c>
      <c r="K89" s="229" t="s">
        <v>1278</v>
      </c>
      <c r="L89" s="227"/>
      <c r="M89" s="227"/>
      <c r="N89" s="227"/>
      <c r="O89" s="227"/>
      <c r="P89" s="227"/>
      <c r="Q89" s="227" t="s">
        <v>1196</v>
      </c>
      <c r="R89" s="213" t="s">
        <v>1552</v>
      </c>
      <c r="S89" s="212"/>
      <c r="T89" s="238"/>
      <c r="U89" s="237"/>
    </row>
    <row r="90" ht="122" hidden="1" customHeight="1" spans="1:21">
      <c r="A90" s="212">
        <v>86</v>
      </c>
      <c r="B90" s="212" t="s">
        <v>1553</v>
      </c>
      <c r="C90" s="212" t="s">
        <v>281</v>
      </c>
      <c r="D90" s="212" t="s">
        <v>19</v>
      </c>
      <c r="E90" s="212" t="s">
        <v>282</v>
      </c>
      <c r="F90" s="212" t="s">
        <v>29</v>
      </c>
      <c r="G90" s="212" t="s">
        <v>272</v>
      </c>
      <c r="H90" s="239" t="s">
        <v>283</v>
      </c>
      <c r="I90" s="212" t="s">
        <v>24</v>
      </c>
      <c r="J90" s="212">
        <v>1</v>
      </c>
      <c r="K90" s="229">
        <v>248.4</v>
      </c>
      <c r="L90" s="227"/>
      <c r="M90" s="227"/>
      <c r="N90" s="227"/>
      <c r="O90" s="227"/>
      <c r="P90" s="227"/>
      <c r="Q90" s="227" t="s">
        <v>1194</v>
      </c>
      <c r="R90" s="213" t="s">
        <v>284</v>
      </c>
      <c r="S90" s="212"/>
      <c r="T90" s="238"/>
      <c r="U90" s="237"/>
    </row>
    <row r="91" ht="122" hidden="1" customHeight="1" spans="1:21">
      <c r="A91" s="212">
        <v>87</v>
      </c>
      <c r="B91" s="212" t="s">
        <v>1554</v>
      </c>
      <c r="C91" s="212" t="s">
        <v>286</v>
      </c>
      <c r="D91" s="212" t="s">
        <v>19</v>
      </c>
      <c r="E91" s="212" t="s">
        <v>28</v>
      </c>
      <c r="F91" s="212" t="s">
        <v>29</v>
      </c>
      <c r="G91" s="212" t="s">
        <v>272</v>
      </c>
      <c r="H91" s="239" t="s">
        <v>1555</v>
      </c>
      <c r="I91" s="212" t="s">
        <v>31</v>
      </c>
      <c r="J91" s="212">
        <v>9</v>
      </c>
      <c r="K91" s="229">
        <v>243</v>
      </c>
      <c r="L91" s="227"/>
      <c r="M91" s="227"/>
      <c r="N91" s="227"/>
      <c r="O91" s="227"/>
      <c r="P91" s="227"/>
      <c r="Q91" s="227" t="s">
        <v>1196</v>
      </c>
      <c r="R91" s="213" t="s">
        <v>1556</v>
      </c>
      <c r="S91" s="212"/>
      <c r="T91" s="238"/>
      <c r="U91" s="237"/>
    </row>
    <row r="92" ht="122" hidden="1" customHeight="1" spans="1:21">
      <c r="A92" s="212">
        <v>88</v>
      </c>
      <c r="B92" s="212" t="s">
        <v>1557</v>
      </c>
      <c r="C92" s="212" t="s">
        <v>302</v>
      </c>
      <c r="D92" s="212" t="s">
        <v>19</v>
      </c>
      <c r="E92" s="212" t="s">
        <v>28</v>
      </c>
      <c r="F92" s="212" t="s">
        <v>29</v>
      </c>
      <c r="G92" s="212" t="s">
        <v>272</v>
      </c>
      <c r="H92" s="239" t="s">
        <v>303</v>
      </c>
      <c r="I92" s="212" t="s">
        <v>31</v>
      </c>
      <c r="J92" s="212">
        <v>10.8</v>
      </c>
      <c r="K92" s="229">
        <v>102.2</v>
      </c>
      <c r="L92" s="227"/>
      <c r="M92" s="227"/>
      <c r="N92" s="227"/>
      <c r="O92" s="227"/>
      <c r="P92" s="227"/>
      <c r="Q92" s="227" t="s">
        <v>1196</v>
      </c>
      <c r="R92" s="213" t="s">
        <v>304</v>
      </c>
      <c r="S92" s="212"/>
      <c r="T92" s="238"/>
      <c r="U92" s="237"/>
    </row>
    <row r="93" ht="122" hidden="1" customHeight="1" spans="1:21">
      <c r="A93" s="212">
        <v>89</v>
      </c>
      <c r="B93" s="212" t="s">
        <v>1558</v>
      </c>
      <c r="C93" s="212" t="s">
        <v>311</v>
      </c>
      <c r="D93" s="212" t="s">
        <v>19</v>
      </c>
      <c r="E93" s="212" t="s">
        <v>710</v>
      </c>
      <c r="F93" s="212" t="s">
        <v>29</v>
      </c>
      <c r="G93" s="212" t="s">
        <v>307</v>
      </c>
      <c r="H93" s="239" t="s">
        <v>1559</v>
      </c>
      <c r="I93" s="212" t="s">
        <v>24</v>
      </c>
      <c r="J93" s="212">
        <v>2</v>
      </c>
      <c r="K93" s="229">
        <v>324</v>
      </c>
      <c r="L93" s="227"/>
      <c r="M93" s="227"/>
      <c r="N93" s="227"/>
      <c r="O93" s="227"/>
      <c r="P93" s="227"/>
      <c r="Q93" s="227" t="s">
        <v>1200</v>
      </c>
      <c r="R93" s="213" t="s">
        <v>314</v>
      </c>
      <c r="S93" s="212"/>
      <c r="T93" s="238"/>
      <c r="U93" s="237"/>
    </row>
    <row r="94" ht="122" hidden="1" customHeight="1" spans="1:21">
      <c r="A94" s="212">
        <v>90</v>
      </c>
      <c r="B94" s="212" t="s">
        <v>1560</v>
      </c>
      <c r="C94" s="212" t="s">
        <v>333</v>
      </c>
      <c r="D94" s="212" t="s">
        <v>19</v>
      </c>
      <c r="E94" s="212" t="s">
        <v>710</v>
      </c>
      <c r="F94" s="212" t="s">
        <v>21</v>
      </c>
      <c r="G94" s="212" t="s">
        <v>335</v>
      </c>
      <c r="H94" s="213" t="s">
        <v>1561</v>
      </c>
      <c r="I94" s="212" t="s">
        <v>24</v>
      </c>
      <c r="J94" s="212">
        <v>1</v>
      </c>
      <c r="K94" s="226">
        <v>885</v>
      </c>
      <c r="L94" s="227"/>
      <c r="M94" s="227"/>
      <c r="N94" s="227"/>
      <c r="O94" s="227"/>
      <c r="P94" s="227"/>
      <c r="Q94" s="227" t="s">
        <v>1200</v>
      </c>
      <c r="R94" s="213" t="s">
        <v>1562</v>
      </c>
      <c r="S94" s="212"/>
      <c r="T94" s="238"/>
      <c r="U94" s="237"/>
    </row>
    <row r="95" ht="122" hidden="1" customHeight="1" spans="1:21">
      <c r="A95" s="212">
        <v>91</v>
      </c>
      <c r="B95" s="212" t="s">
        <v>1563</v>
      </c>
      <c r="C95" s="212" t="s">
        <v>1564</v>
      </c>
      <c r="D95" s="212" t="s">
        <v>19</v>
      </c>
      <c r="E95" s="212" t="s">
        <v>710</v>
      </c>
      <c r="F95" s="212" t="s">
        <v>21</v>
      </c>
      <c r="G95" s="212" t="s">
        <v>335</v>
      </c>
      <c r="H95" s="213" t="s">
        <v>1565</v>
      </c>
      <c r="I95" s="212" t="s">
        <v>24</v>
      </c>
      <c r="J95" s="212">
        <v>1</v>
      </c>
      <c r="K95" s="226">
        <v>540</v>
      </c>
      <c r="L95" s="227"/>
      <c r="M95" s="227"/>
      <c r="N95" s="227"/>
      <c r="O95" s="227"/>
      <c r="P95" s="227"/>
      <c r="Q95" s="227" t="s">
        <v>1200</v>
      </c>
      <c r="R95" s="213" t="s">
        <v>1566</v>
      </c>
      <c r="S95" s="212"/>
      <c r="T95" s="238"/>
      <c r="U95" s="237"/>
    </row>
    <row r="96" ht="122" hidden="1" customHeight="1" spans="1:21">
      <c r="A96" s="212">
        <v>92</v>
      </c>
      <c r="B96" s="212" t="s">
        <v>1567</v>
      </c>
      <c r="C96" s="212" t="s">
        <v>362</v>
      </c>
      <c r="D96" s="212" t="s">
        <v>19</v>
      </c>
      <c r="E96" s="212" t="s">
        <v>28</v>
      </c>
      <c r="F96" s="212" t="s">
        <v>29</v>
      </c>
      <c r="G96" s="212" t="s">
        <v>358</v>
      </c>
      <c r="H96" s="239" t="s">
        <v>1568</v>
      </c>
      <c r="I96" s="212" t="s">
        <v>31</v>
      </c>
      <c r="J96" s="212">
        <v>5</v>
      </c>
      <c r="K96" s="229">
        <v>135</v>
      </c>
      <c r="L96" s="227"/>
      <c r="M96" s="227"/>
      <c r="N96" s="227"/>
      <c r="O96" s="227"/>
      <c r="P96" s="227"/>
      <c r="Q96" s="227" t="s">
        <v>1196</v>
      </c>
      <c r="R96" s="213" t="s">
        <v>1569</v>
      </c>
      <c r="S96" s="212"/>
      <c r="T96" s="238"/>
      <c r="U96" s="237"/>
    </row>
    <row r="97" ht="122" hidden="1" customHeight="1" spans="1:21">
      <c r="A97" s="212">
        <v>93</v>
      </c>
      <c r="B97" s="212" t="s">
        <v>1570</v>
      </c>
      <c r="C97" s="212" t="s">
        <v>392</v>
      </c>
      <c r="D97" s="212" t="s">
        <v>19</v>
      </c>
      <c r="E97" s="212" t="s">
        <v>28</v>
      </c>
      <c r="F97" s="212" t="s">
        <v>21</v>
      </c>
      <c r="G97" s="212" t="s">
        <v>380</v>
      </c>
      <c r="H97" s="239" t="s">
        <v>393</v>
      </c>
      <c r="I97" s="212" t="s">
        <v>31</v>
      </c>
      <c r="J97" s="212">
        <v>8.2</v>
      </c>
      <c r="K97" s="229">
        <v>77.8</v>
      </c>
      <c r="L97" s="227"/>
      <c r="M97" s="227"/>
      <c r="N97" s="227"/>
      <c r="O97" s="227"/>
      <c r="P97" s="227"/>
      <c r="Q97" s="227" t="s">
        <v>1196</v>
      </c>
      <c r="R97" s="213" t="s">
        <v>394</v>
      </c>
      <c r="S97" s="212"/>
      <c r="T97" s="238"/>
      <c r="U97" s="237"/>
    </row>
    <row r="98" ht="122" hidden="1" customHeight="1" spans="1:21">
      <c r="A98" s="212">
        <v>94</v>
      </c>
      <c r="B98" s="212" t="s">
        <v>1571</v>
      </c>
      <c r="C98" s="212" t="s">
        <v>396</v>
      </c>
      <c r="D98" s="212" t="s">
        <v>19</v>
      </c>
      <c r="E98" s="212" t="s">
        <v>28</v>
      </c>
      <c r="F98" s="212" t="s">
        <v>21</v>
      </c>
      <c r="G98" s="212" t="s">
        <v>397</v>
      </c>
      <c r="H98" s="239" t="s">
        <v>398</v>
      </c>
      <c r="I98" s="212" t="s">
        <v>31</v>
      </c>
      <c r="J98" s="212">
        <v>8</v>
      </c>
      <c r="K98" s="229">
        <v>104</v>
      </c>
      <c r="L98" s="227"/>
      <c r="M98" s="227"/>
      <c r="N98" s="227"/>
      <c r="O98" s="227"/>
      <c r="P98" s="227"/>
      <c r="Q98" s="227" t="s">
        <v>1196</v>
      </c>
      <c r="R98" s="213" t="s">
        <v>399</v>
      </c>
      <c r="S98" s="212"/>
      <c r="T98" s="238"/>
      <c r="U98" s="237"/>
    </row>
    <row r="99" ht="122" hidden="1" customHeight="1" spans="1:21">
      <c r="A99" s="212">
        <v>95</v>
      </c>
      <c r="B99" s="212" t="s">
        <v>1572</v>
      </c>
      <c r="C99" s="212" t="s">
        <v>401</v>
      </c>
      <c r="D99" s="212" t="s">
        <v>19</v>
      </c>
      <c r="E99" s="212" t="s">
        <v>28</v>
      </c>
      <c r="F99" s="212" t="s">
        <v>21</v>
      </c>
      <c r="G99" s="212" t="s">
        <v>402</v>
      </c>
      <c r="H99" s="239" t="s">
        <v>1573</v>
      </c>
      <c r="I99" s="212" t="s">
        <v>31</v>
      </c>
      <c r="J99" s="212">
        <v>10</v>
      </c>
      <c r="K99" s="229">
        <v>259.2</v>
      </c>
      <c r="L99" s="227"/>
      <c r="M99" s="227"/>
      <c r="N99" s="227"/>
      <c r="O99" s="227"/>
      <c r="P99" s="227"/>
      <c r="Q99" s="227" t="s">
        <v>1196</v>
      </c>
      <c r="R99" s="213" t="s">
        <v>1574</v>
      </c>
      <c r="S99" s="212"/>
      <c r="T99" s="238"/>
      <c r="U99" s="237"/>
    </row>
    <row r="100" ht="122" hidden="1" customHeight="1" spans="1:21">
      <c r="A100" s="212">
        <v>96</v>
      </c>
      <c r="B100" s="212" t="s">
        <v>1575</v>
      </c>
      <c r="C100" s="212" t="s">
        <v>419</v>
      </c>
      <c r="D100" s="212" t="s">
        <v>19</v>
      </c>
      <c r="E100" s="212" t="s">
        <v>28</v>
      </c>
      <c r="F100" s="212" t="s">
        <v>21</v>
      </c>
      <c r="G100" s="212" t="s">
        <v>411</v>
      </c>
      <c r="H100" s="239" t="s">
        <v>1576</v>
      </c>
      <c r="I100" s="212" t="s">
        <v>31</v>
      </c>
      <c r="J100" s="212">
        <v>4</v>
      </c>
      <c r="K100" s="229">
        <v>86.4</v>
      </c>
      <c r="L100" s="227"/>
      <c r="M100" s="227"/>
      <c r="N100" s="227"/>
      <c r="O100" s="227"/>
      <c r="P100" s="227"/>
      <c r="Q100" s="227" t="s">
        <v>1196</v>
      </c>
      <c r="R100" s="213" t="s">
        <v>1577</v>
      </c>
      <c r="S100" s="212"/>
      <c r="T100" s="238"/>
      <c r="U100" s="237"/>
    </row>
    <row r="101" ht="122" hidden="1" customHeight="1" spans="1:21">
      <c r="A101" s="212">
        <v>97</v>
      </c>
      <c r="B101" s="212" t="s">
        <v>1578</v>
      </c>
      <c r="C101" s="212" t="s">
        <v>432</v>
      </c>
      <c r="D101" s="212" t="s">
        <v>19</v>
      </c>
      <c r="E101" s="212" t="s">
        <v>28</v>
      </c>
      <c r="F101" s="212" t="s">
        <v>29</v>
      </c>
      <c r="G101" s="212" t="s">
        <v>424</v>
      </c>
      <c r="H101" s="239" t="s">
        <v>1579</v>
      </c>
      <c r="I101" s="212" t="s">
        <v>31</v>
      </c>
      <c r="J101" s="212">
        <v>10</v>
      </c>
      <c r="K101" s="229">
        <v>324</v>
      </c>
      <c r="L101" s="227"/>
      <c r="M101" s="227"/>
      <c r="N101" s="227"/>
      <c r="O101" s="227"/>
      <c r="P101" s="227"/>
      <c r="Q101" s="227" t="s">
        <v>1196</v>
      </c>
      <c r="R101" s="213" t="s">
        <v>1580</v>
      </c>
      <c r="S101" s="212"/>
      <c r="T101" s="238"/>
      <c r="U101" s="237"/>
    </row>
    <row r="102" ht="122" hidden="1" customHeight="1" spans="1:21">
      <c r="A102" s="212">
        <v>98</v>
      </c>
      <c r="B102" s="212" t="s">
        <v>1581</v>
      </c>
      <c r="C102" s="212" t="s">
        <v>436</v>
      </c>
      <c r="D102" s="212" t="s">
        <v>19</v>
      </c>
      <c r="E102" s="212" t="s">
        <v>282</v>
      </c>
      <c r="F102" s="212" t="s">
        <v>29</v>
      </c>
      <c r="G102" s="212" t="s">
        <v>424</v>
      </c>
      <c r="H102" s="239" t="s">
        <v>437</v>
      </c>
      <c r="I102" s="212" t="s">
        <v>24</v>
      </c>
      <c r="J102" s="212">
        <v>1</v>
      </c>
      <c r="K102" s="229">
        <v>30</v>
      </c>
      <c r="L102" s="227"/>
      <c r="M102" s="227"/>
      <c r="N102" s="227"/>
      <c r="O102" s="227"/>
      <c r="P102" s="227"/>
      <c r="Q102" s="227" t="s">
        <v>1200</v>
      </c>
      <c r="R102" s="213" t="s">
        <v>438</v>
      </c>
      <c r="S102" s="212"/>
      <c r="T102" s="212"/>
      <c r="U102" s="237"/>
    </row>
    <row r="103" ht="122" hidden="1" customHeight="1" spans="1:21">
      <c r="A103" s="212">
        <v>99</v>
      </c>
      <c r="B103" s="212" t="s">
        <v>1582</v>
      </c>
      <c r="C103" s="212" t="s">
        <v>456</v>
      </c>
      <c r="D103" s="212" t="s">
        <v>19</v>
      </c>
      <c r="E103" s="212" t="s">
        <v>28</v>
      </c>
      <c r="F103" s="212" t="s">
        <v>29</v>
      </c>
      <c r="G103" s="212" t="s">
        <v>441</v>
      </c>
      <c r="H103" s="239" t="s">
        <v>1583</v>
      </c>
      <c r="I103" s="212" t="s">
        <v>31</v>
      </c>
      <c r="J103" s="212">
        <v>4</v>
      </c>
      <c r="K103" s="229">
        <v>108</v>
      </c>
      <c r="L103" s="227"/>
      <c r="M103" s="227"/>
      <c r="N103" s="227"/>
      <c r="O103" s="227"/>
      <c r="P103" s="227"/>
      <c r="Q103" s="227" t="s">
        <v>1196</v>
      </c>
      <c r="R103" s="213" t="s">
        <v>458</v>
      </c>
      <c r="S103" s="212"/>
      <c r="T103" s="238"/>
      <c r="U103" s="237"/>
    </row>
    <row r="104" ht="122" hidden="1" customHeight="1" spans="1:21">
      <c r="A104" s="212">
        <v>100</v>
      </c>
      <c r="B104" s="212" t="s">
        <v>1584</v>
      </c>
      <c r="C104" s="212" t="s">
        <v>460</v>
      </c>
      <c r="D104" s="212" t="s">
        <v>19</v>
      </c>
      <c r="E104" s="212" t="s">
        <v>1498</v>
      </c>
      <c r="F104" s="212" t="s">
        <v>29</v>
      </c>
      <c r="G104" s="212" t="s">
        <v>461</v>
      </c>
      <c r="H104" s="239" t="s">
        <v>2374</v>
      </c>
      <c r="I104" s="212" t="s">
        <v>133</v>
      </c>
      <c r="J104" s="212">
        <v>25000</v>
      </c>
      <c r="K104" s="229">
        <v>87.5</v>
      </c>
      <c r="L104" s="227"/>
      <c r="M104" s="227"/>
      <c r="N104" s="227"/>
      <c r="O104" s="227"/>
      <c r="P104" s="227"/>
      <c r="Q104" s="227" t="s">
        <v>1207</v>
      </c>
      <c r="R104" s="213" t="s">
        <v>1290</v>
      </c>
      <c r="S104" s="212"/>
      <c r="T104" s="238"/>
      <c r="U104" s="237"/>
    </row>
    <row r="105" ht="122" hidden="1" customHeight="1" spans="1:21">
      <c r="A105" s="212">
        <v>101</v>
      </c>
      <c r="B105" s="212" t="s">
        <v>1585</v>
      </c>
      <c r="C105" s="212" t="s">
        <v>465</v>
      </c>
      <c r="D105" s="212" t="s">
        <v>19</v>
      </c>
      <c r="E105" s="212" t="s">
        <v>1498</v>
      </c>
      <c r="F105" s="212" t="s">
        <v>29</v>
      </c>
      <c r="G105" s="212" t="s">
        <v>461</v>
      </c>
      <c r="H105" s="239" t="s">
        <v>466</v>
      </c>
      <c r="I105" s="212" t="s">
        <v>133</v>
      </c>
      <c r="J105" s="212">
        <v>5000</v>
      </c>
      <c r="K105" s="229">
        <v>35</v>
      </c>
      <c r="L105" s="227"/>
      <c r="M105" s="227"/>
      <c r="N105" s="227"/>
      <c r="O105" s="227"/>
      <c r="P105" s="227"/>
      <c r="Q105" s="227" t="s">
        <v>1207</v>
      </c>
      <c r="R105" s="213" t="s">
        <v>467</v>
      </c>
      <c r="S105" s="212"/>
      <c r="T105" s="238"/>
      <c r="U105" s="237"/>
    </row>
    <row r="106" ht="122" hidden="1" customHeight="1" spans="1:21">
      <c r="A106" s="212">
        <v>102</v>
      </c>
      <c r="B106" s="212" t="s">
        <v>1586</v>
      </c>
      <c r="C106" s="212" t="s">
        <v>1587</v>
      </c>
      <c r="D106" s="212" t="s">
        <v>19</v>
      </c>
      <c r="E106" s="212" t="s">
        <v>20</v>
      </c>
      <c r="F106" s="212" t="s">
        <v>29</v>
      </c>
      <c r="G106" s="212" t="s">
        <v>461</v>
      </c>
      <c r="H106" s="213" t="s">
        <v>1588</v>
      </c>
      <c r="I106" s="228" t="s">
        <v>133</v>
      </c>
      <c r="J106" s="228">
        <v>466.5</v>
      </c>
      <c r="K106" s="229">
        <v>18.3445</v>
      </c>
      <c r="L106" s="230"/>
      <c r="M106" s="230"/>
      <c r="N106" s="230"/>
      <c r="O106" s="230"/>
      <c r="P106" s="227"/>
      <c r="Q106" s="227" t="s">
        <v>1194</v>
      </c>
      <c r="R106" s="213" t="s">
        <v>1589</v>
      </c>
      <c r="S106" s="238"/>
      <c r="T106" s="238"/>
      <c r="U106" s="237"/>
    </row>
    <row r="107" ht="122" hidden="1" customHeight="1" spans="1:21">
      <c r="A107" s="212">
        <v>103</v>
      </c>
      <c r="B107" s="212" t="s">
        <v>1590</v>
      </c>
      <c r="C107" s="212" t="s">
        <v>477</v>
      </c>
      <c r="D107" s="212" t="s">
        <v>19</v>
      </c>
      <c r="E107" s="212" t="s">
        <v>20</v>
      </c>
      <c r="F107" s="212" t="s">
        <v>29</v>
      </c>
      <c r="G107" s="212" t="s">
        <v>461</v>
      </c>
      <c r="H107" s="213" t="s">
        <v>1591</v>
      </c>
      <c r="I107" s="212" t="s">
        <v>133</v>
      </c>
      <c r="J107" s="212">
        <v>1255</v>
      </c>
      <c r="K107" s="226">
        <v>141.794</v>
      </c>
      <c r="L107" s="227"/>
      <c r="M107" s="227"/>
      <c r="N107" s="227"/>
      <c r="O107" s="227"/>
      <c r="P107" s="227"/>
      <c r="Q107" s="227" t="s">
        <v>1194</v>
      </c>
      <c r="R107" s="213" t="s">
        <v>1592</v>
      </c>
      <c r="S107" s="240"/>
      <c r="T107" s="238"/>
      <c r="U107" s="237"/>
    </row>
    <row r="108" ht="122" hidden="1" customHeight="1" spans="1:21">
      <c r="A108" s="212">
        <v>104</v>
      </c>
      <c r="B108" s="212" t="s">
        <v>1593</v>
      </c>
      <c r="C108" s="212" t="s">
        <v>481</v>
      </c>
      <c r="D108" s="212" t="s">
        <v>19</v>
      </c>
      <c r="E108" s="212" t="s">
        <v>20</v>
      </c>
      <c r="F108" s="212" t="s">
        <v>21</v>
      </c>
      <c r="G108" s="212" t="s">
        <v>272</v>
      </c>
      <c r="H108" s="213" t="s">
        <v>482</v>
      </c>
      <c r="I108" s="212" t="s">
        <v>31</v>
      </c>
      <c r="J108" s="212">
        <v>20</v>
      </c>
      <c r="K108" s="229">
        <v>25</v>
      </c>
      <c r="L108" s="227"/>
      <c r="M108" s="227"/>
      <c r="N108" s="227"/>
      <c r="O108" s="227"/>
      <c r="P108" s="227"/>
      <c r="Q108" s="227" t="s">
        <v>1194</v>
      </c>
      <c r="R108" s="213" t="s">
        <v>483</v>
      </c>
      <c r="S108" s="212"/>
      <c r="T108" s="238"/>
      <c r="U108" s="237"/>
    </row>
    <row r="109" ht="122" hidden="1" customHeight="1" spans="1:21">
      <c r="A109" s="212">
        <v>105</v>
      </c>
      <c r="B109" s="212" t="s">
        <v>1594</v>
      </c>
      <c r="C109" s="212" t="s">
        <v>992</v>
      </c>
      <c r="D109" s="212" t="s">
        <v>19</v>
      </c>
      <c r="E109" s="212" t="s">
        <v>282</v>
      </c>
      <c r="F109" s="212" t="s">
        <v>21</v>
      </c>
      <c r="G109" s="212" t="s">
        <v>272</v>
      </c>
      <c r="H109" s="239" t="s">
        <v>993</v>
      </c>
      <c r="I109" s="212" t="s">
        <v>251</v>
      </c>
      <c r="J109" s="212">
        <v>2</v>
      </c>
      <c r="K109" s="229">
        <v>20</v>
      </c>
      <c r="L109" s="212"/>
      <c r="M109" s="212"/>
      <c r="N109" s="212"/>
      <c r="O109" s="212"/>
      <c r="P109" s="212"/>
      <c r="Q109" s="212" t="s">
        <v>1595</v>
      </c>
      <c r="R109" s="213" t="s">
        <v>994</v>
      </c>
      <c r="S109" s="241"/>
      <c r="T109" s="238"/>
      <c r="U109" s="237"/>
    </row>
    <row r="110" ht="122" hidden="1" customHeight="1" spans="1:21">
      <c r="A110" s="212">
        <v>106</v>
      </c>
      <c r="B110" s="212" t="s">
        <v>1596</v>
      </c>
      <c r="C110" s="212" t="s">
        <v>999</v>
      </c>
      <c r="D110" s="212" t="s">
        <v>19</v>
      </c>
      <c r="E110" s="212" t="s">
        <v>710</v>
      </c>
      <c r="F110" s="212" t="s">
        <v>21</v>
      </c>
      <c r="G110" s="212" t="s">
        <v>307</v>
      </c>
      <c r="H110" s="239" t="s">
        <v>1299</v>
      </c>
      <c r="I110" s="212" t="s">
        <v>24</v>
      </c>
      <c r="J110" s="212">
        <v>5</v>
      </c>
      <c r="K110" s="229">
        <v>2000</v>
      </c>
      <c r="L110" s="212"/>
      <c r="M110" s="212"/>
      <c r="N110" s="212"/>
      <c r="O110" s="212"/>
      <c r="P110" s="212"/>
      <c r="Q110" s="212" t="s">
        <v>1200</v>
      </c>
      <c r="R110" s="213" t="s">
        <v>1001</v>
      </c>
      <c r="S110" s="212"/>
      <c r="T110" s="238"/>
      <c r="U110" s="237"/>
    </row>
    <row r="111" ht="122" hidden="1" customHeight="1" spans="1:21">
      <c r="A111" s="212">
        <v>107</v>
      </c>
      <c r="B111" s="212" t="s">
        <v>1597</v>
      </c>
      <c r="C111" s="212" t="s">
        <v>1017</v>
      </c>
      <c r="D111" s="212" t="s">
        <v>19</v>
      </c>
      <c r="E111" s="212" t="s">
        <v>1498</v>
      </c>
      <c r="F111" s="212" t="s">
        <v>29</v>
      </c>
      <c r="G111" s="212" t="s">
        <v>380</v>
      </c>
      <c r="H111" s="239" t="s">
        <v>1018</v>
      </c>
      <c r="I111" s="212" t="s">
        <v>251</v>
      </c>
      <c r="J111" s="212">
        <v>5</v>
      </c>
      <c r="K111" s="229">
        <v>98</v>
      </c>
      <c r="L111" s="212"/>
      <c r="M111" s="212"/>
      <c r="N111" s="212"/>
      <c r="O111" s="212"/>
      <c r="P111" s="212"/>
      <c r="Q111" s="212" t="s">
        <v>1210</v>
      </c>
      <c r="R111" s="213" t="s">
        <v>1019</v>
      </c>
      <c r="S111" s="212"/>
      <c r="T111" s="238"/>
      <c r="U111" s="237"/>
    </row>
    <row r="112" ht="122" hidden="1" customHeight="1" spans="1:21">
      <c r="A112" s="212">
        <v>108</v>
      </c>
      <c r="B112" s="212" t="s">
        <v>1598</v>
      </c>
      <c r="C112" s="212" t="s">
        <v>1020</v>
      </c>
      <c r="D112" s="212" t="s">
        <v>19</v>
      </c>
      <c r="E112" s="212" t="s">
        <v>282</v>
      </c>
      <c r="F112" s="212" t="s">
        <v>29</v>
      </c>
      <c r="G112" s="212" t="s">
        <v>380</v>
      </c>
      <c r="H112" s="239" t="s">
        <v>1021</v>
      </c>
      <c r="I112" s="212" t="s">
        <v>251</v>
      </c>
      <c r="J112" s="212">
        <v>6</v>
      </c>
      <c r="K112" s="229">
        <v>30</v>
      </c>
      <c r="L112" s="212"/>
      <c r="M112" s="212"/>
      <c r="N112" s="212"/>
      <c r="O112" s="212"/>
      <c r="P112" s="212"/>
      <c r="Q112" s="212" t="s">
        <v>1210</v>
      </c>
      <c r="R112" s="213" t="s">
        <v>1022</v>
      </c>
      <c r="S112" s="212"/>
      <c r="T112" s="238"/>
      <c r="U112" s="237"/>
    </row>
    <row r="113" ht="122" hidden="1" customHeight="1" spans="1:21">
      <c r="A113" s="212">
        <v>109</v>
      </c>
      <c r="B113" s="212" t="s">
        <v>1599</v>
      </c>
      <c r="C113" s="212" t="s">
        <v>1023</v>
      </c>
      <c r="D113" s="212" t="s">
        <v>19</v>
      </c>
      <c r="E113" s="212" t="s">
        <v>20</v>
      </c>
      <c r="F113" s="212" t="s">
        <v>21</v>
      </c>
      <c r="G113" s="212" t="s">
        <v>380</v>
      </c>
      <c r="H113" s="239" t="s">
        <v>1024</v>
      </c>
      <c r="I113" s="212" t="s">
        <v>133</v>
      </c>
      <c r="J113" s="212">
        <v>800</v>
      </c>
      <c r="K113" s="229">
        <v>80</v>
      </c>
      <c r="L113" s="212"/>
      <c r="M113" s="212"/>
      <c r="N113" s="212"/>
      <c r="O113" s="212"/>
      <c r="P113" s="212"/>
      <c r="Q113" s="212" t="s">
        <v>1194</v>
      </c>
      <c r="R113" s="213" t="s">
        <v>1025</v>
      </c>
      <c r="S113" s="212"/>
      <c r="T113" s="238"/>
      <c r="U113" s="237"/>
    </row>
    <row r="114" ht="122" hidden="1" customHeight="1" spans="1:21">
      <c r="A114" s="212">
        <v>110</v>
      </c>
      <c r="B114" s="212" t="s">
        <v>1600</v>
      </c>
      <c r="C114" s="212" t="s">
        <v>1029</v>
      </c>
      <c r="D114" s="212" t="s">
        <v>19</v>
      </c>
      <c r="E114" s="212" t="s">
        <v>1498</v>
      </c>
      <c r="F114" s="212" t="s">
        <v>29</v>
      </c>
      <c r="G114" s="212" t="s">
        <v>397</v>
      </c>
      <c r="H114" s="239" t="s">
        <v>1030</v>
      </c>
      <c r="I114" s="212" t="s">
        <v>251</v>
      </c>
      <c r="J114" s="212">
        <v>1</v>
      </c>
      <c r="K114" s="229">
        <v>10</v>
      </c>
      <c r="L114" s="212"/>
      <c r="M114" s="212"/>
      <c r="N114" s="212"/>
      <c r="O114" s="212"/>
      <c r="P114" s="212"/>
      <c r="Q114" s="212" t="s">
        <v>1210</v>
      </c>
      <c r="R114" s="213" t="s">
        <v>1031</v>
      </c>
      <c r="S114" s="212"/>
      <c r="T114" s="238"/>
      <c r="U114" s="237"/>
    </row>
    <row r="115" ht="122" hidden="1" customHeight="1" spans="1:21">
      <c r="A115" s="212">
        <v>111</v>
      </c>
      <c r="B115" s="212" t="s">
        <v>1601</v>
      </c>
      <c r="C115" s="212" t="s">
        <v>995</v>
      </c>
      <c r="D115" s="212" t="s">
        <v>19</v>
      </c>
      <c r="E115" s="212" t="s">
        <v>1498</v>
      </c>
      <c r="F115" s="212" t="s">
        <v>29</v>
      </c>
      <c r="G115" s="212" t="s">
        <v>272</v>
      </c>
      <c r="H115" s="239" t="s">
        <v>997</v>
      </c>
      <c r="I115" s="212" t="s">
        <v>116</v>
      </c>
      <c r="J115" s="212">
        <v>1</v>
      </c>
      <c r="K115" s="229">
        <v>50</v>
      </c>
      <c r="L115" s="212"/>
      <c r="M115" s="212"/>
      <c r="N115" s="212"/>
      <c r="O115" s="212"/>
      <c r="P115" s="212"/>
      <c r="Q115" s="212" t="s">
        <v>1210</v>
      </c>
      <c r="R115" s="213" t="s">
        <v>998</v>
      </c>
      <c r="S115" s="212"/>
      <c r="T115" s="238"/>
      <c r="U115" s="237"/>
    </row>
    <row r="116" ht="122" hidden="1" customHeight="1" spans="1:21">
      <c r="A116" s="212">
        <v>112</v>
      </c>
      <c r="B116" s="212" t="s">
        <v>1602</v>
      </c>
      <c r="C116" s="212" t="s">
        <v>1002</v>
      </c>
      <c r="D116" s="212" t="s">
        <v>19</v>
      </c>
      <c r="E116" s="212" t="s">
        <v>1498</v>
      </c>
      <c r="F116" s="212" t="s">
        <v>29</v>
      </c>
      <c r="G116" s="212" t="s">
        <v>307</v>
      </c>
      <c r="H116" s="239" t="s">
        <v>1003</v>
      </c>
      <c r="I116" s="212" t="s">
        <v>116</v>
      </c>
      <c r="J116" s="212">
        <v>1</v>
      </c>
      <c r="K116" s="229">
        <v>65</v>
      </c>
      <c r="L116" s="212"/>
      <c r="M116" s="212"/>
      <c r="N116" s="212"/>
      <c r="O116" s="212"/>
      <c r="P116" s="212"/>
      <c r="Q116" s="212" t="s">
        <v>1210</v>
      </c>
      <c r="R116" s="213" t="s">
        <v>1004</v>
      </c>
      <c r="S116" s="212"/>
      <c r="T116" s="238"/>
      <c r="U116" s="237"/>
    </row>
    <row r="117" ht="122" hidden="1" customHeight="1" spans="1:21">
      <c r="A117" s="212">
        <v>113</v>
      </c>
      <c r="B117" s="212" t="s">
        <v>1603</v>
      </c>
      <c r="C117" s="212" t="s">
        <v>1005</v>
      </c>
      <c r="D117" s="212" t="s">
        <v>19</v>
      </c>
      <c r="E117" s="212" t="s">
        <v>1498</v>
      </c>
      <c r="F117" s="212" t="s">
        <v>29</v>
      </c>
      <c r="G117" s="212" t="s">
        <v>335</v>
      </c>
      <c r="H117" s="239" t="s">
        <v>1006</v>
      </c>
      <c r="I117" s="212" t="s">
        <v>116</v>
      </c>
      <c r="J117" s="212">
        <v>2</v>
      </c>
      <c r="K117" s="229">
        <v>115</v>
      </c>
      <c r="L117" s="212"/>
      <c r="M117" s="212"/>
      <c r="N117" s="212"/>
      <c r="O117" s="212"/>
      <c r="P117" s="212"/>
      <c r="Q117" s="212" t="s">
        <v>1210</v>
      </c>
      <c r="R117" s="213" t="s">
        <v>1007</v>
      </c>
      <c r="S117" s="212"/>
      <c r="T117" s="238"/>
      <c r="U117" s="237"/>
    </row>
    <row r="118" ht="122" hidden="1" customHeight="1" spans="1:21">
      <c r="A118" s="212">
        <v>114</v>
      </c>
      <c r="B118" s="212" t="s">
        <v>1604</v>
      </c>
      <c r="C118" s="212" t="s">
        <v>1011</v>
      </c>
      <c r="D118" s="212" t="s">
        <v>19</v>
      </c>
      <c r="E118" s="212" t="s">
        <v>1498</v>
      </c>
      <c r="F118" s="212" t="s">
        <v>29</v>
      </c>
      <c r="G118" s="212" t="s">
        <v>349</v>
      </c>
      <c r="H118" s="239" t="s">
        <v>1012</v>
      </c>
      <c r="I118" s="212" t="s">
        <v>116</v>
      </c>
      <c r="J118" s="212">
        <v>2</v>
      </c>
      <c r="K118" s="229">
        <v>115</v>
      </c>
      <c r="L118" s="212"/>
      <c r="M118" s="212"/>
      <c r="N118" s="212"/>
      <c r="O118" s="212"/>
      <c r="P118" s="212"/>
      <c r="Q118" s="212" t="s">
        <v>1210</v>
      </c>
      <c r="R118" s="213" t="s">
        <v>1013</v>
      </c>
      <c r="S118" s="212"/>
      <c r="T118" s="238"/>
      <c r="U118" s="237"/>
    </row>
    <row r="119" ht="122" hidden="1" customHeight="1" spans="1:21">
      <c r="A119" s="212">
        <v>115</v>
      </c>
      <c r="B119" s="212" t="s">
        <v>1605</v>
      </c>
      <c r="C119" s="212" t="s">
        <v>1014</v>
      </c>
      <c r="D119" s="212" t="s">
        <v>19</v>
      </c>
      <c r="E119" s="212" t="s">
        <v>1498</v>
      </c>
      <c r="F119" s="212" t="s">
        <v>29</v>
      </c>
      <c r="G119" s="212" t="s">
        <v>358</v>
      </c>
      <c r="H119" s="239" t="s">
        <v>1015</v>
      </c>
      <c r="I119" s="212" t="s">
        <v>116</v>
      </c>
      <c r="J119" s="212">
        <v>2</v>
      </c>
      <c r="K119" s="229">
        <v>115</v>
      </c>
      <c r="L119" s="212"/>
      <c r="M119" s="212"/>
      <c r="N119" s="212"/>
      <c r="O119" s="212"/>
      <c r="P119" s="212"/>
      <c r="Q119" s="212" t="s">
        <v>1210</v>
      </c>
      <c r="R119" s="213" t="s">
        <v>1016</v>
      </c>
      <c r="S119" s="212"/>
      <c r="T119" s="238"/>
      <c r="U119" s="237"/>
    </row>
    <row r="120" ht="122" hidden="1" customHeight="1" spans="1:21">
      <c r="A120" s="212">
        <v>116</v>
      </c>
      <c r="B120" s="212" t="s">
        <v>1606</v>
      </c>
      <c r="C120" s="212" t="s">
        <v>1026</v>
      </c>
      <c r="D120" s="212" t="s">
        <v>19</v>
      </c>
      <c r="E120" s="212" t="s">
        <v>1498</v>
      </c>
      <c r="F120" s="212" t="s">
        <v>29</v>
      </c>
      <c r="G120" s="212" t="s">
        <v>380</v>
      </c>
      <c r="H120" s="239" t="s">
        <v>1027</v>
      </c>
      <c r="I120" s="212" t="s">
        <v>116</v>
      </c>
      <c r="J120" s="212">
        <v>1</v>
      </c>
      <c r="K120" s="229">
        <v>65</v>
      </c>
      <c r="L120" s="212"/>
      <c r="M120" s="212"/>
      <c r="N120" s="212"/>
      <c r="O120" s="212"/>
      <c r="P120" s="212"/>
      <c r="Q120" s="212" t="s">
        <v>1210</v>
      </c>
      <c r="R120" s="213" t="s">
        <v>1028</v>
      </c>
      <c r="S120" s="212"/>
      <c r="T120" s="238"/>
      <c r="U120" s="237"/>
    </row>
    <row r="121" ht="122" hidden="1" customHeight="1" spans="1:21">
      <c r="A121" s="212">
        <v>117</v>
      </c>
      <c r="B121" s="212" t="s">
        <v>1607</v>
      </c>
      <c r="C121" s="212" t="s">
        <v>1032</v>
      </c>
      <c r="D121" s="212" t="s">
        <v>19</v>
      </c>
      <c r="E121" s="212" t="s">
        <v>1498</v>
      </c>
      <c r="F121" s="212" t="s">
        <v>29</v>
      </c>
      <c r="G121" s="212" t="s">
        <v>397</v>
      </c>
      <c r="H121" s="239" t="s">
        <v>1033</v>
      </c>
      <c r="I121" s="212" t="s">
        <v>116</v>
      </c>
      <c r="J121" s="212">
        <v>2</v>
      </c>
      <c r="K121" s="229">
        <v>115</v>
      </c>
      <c r="L121" s="212"/>
      <c r="M121" s="212"/>
      <c r="N121" s="212"/>
      <c r="O121" s="212"/>
      <c r="P121" s="212"/>
      <c r="Q121" s="212" t="s">
        <v>1210</v>
      </c>
      <c r="R121" s="213" t="s">
        <v>1034</v>
      </c>
      <c r="S121" s="212"/>
      <c r="T121" s="238"/>
      <c r="U121" s="237"/>
    </row>
    <row r="122" ht="122" hidden="1" customHeight="1" spans="1:21">
      <c r="A122" s="212">
        <v>118</v>
      </c>
      <c r="B122" s="212" t="s">
        <v>1608</v>
      </c>
      <c r="C122" s="212" t="s">
        <v>1042</v>
      </c>
      <c r="D122" s="212" t="s">
        <v>19</v>
      </c>
      <c r="E122" s="212" t="s">
        <v>1498</v>
      </c>
      <c r="F122" s="212" t="s">
        <v>29</v>
      </c>
      <c r="G122" s="212" t="s">
        <v>402</v>
      </c>
      <c r="H122" s="239" t="s">
        <v>1043</v>
      </c>
      <c r="I122" s="212" t="s">
        <v>116</v>
      </c>
      <c r="J122" s="212">
        <v>1</v>
      </c>
      <c r="K122" s="229">
        <v>65</v>
      </c>
      <c r="L122" s="212"/>
      <c r="M122" s="212"/>
      <c r="N122" s="212"/>
      <c r="O122" s="212"/>
      <c r="P122" s="212"/>
      <c r="Q122" s="212" t="s">
        <v>1210</v>
      </c>
      <c r="R122" s="213" t="s">
        <v>1044</v>
      </c>
      <c r="S122" s="212"/>
      <c r="T122" s="238"/>
      <c r="U122" s="237"/>
    </row>
    <row r="123" ht="122" hidden="1" customHeight="1" spans="1:21">
      <c r="A123" s="212">
        <v>119</v>
      </c>
      <c r="B123" s="212" t="s">
        <v>1609</v>
      </c>
      <c r="C123" s="212" t="s">
        <v>1048</v>
      </c>
      <c r="D123" s="212" t="s">
        <v>19</v>
      </c>
      <c r="E123" s="212" t="s">
        <v>1498</v>
      </c>
      <c r="F123" s="212" t="s">
        <v>29</v>
      </c>
      <c r="G123" s="212" t="s">
        <v>411</v>
      </c>
      <c r="H123" s="239" t="s">
        <v>1049</v>
      </c>
      <c r="I123" s="212" t="s">
        <v>116</v>
      </c>
      <c r="J123" s="212">
        <v>2</v>
      </c>
      <c r="K123" s="229">
        <v>115</v>
      </c>
      <c r="L123" s="212"/>
      <c r="M123" s="212"/>
      <c r="N123" s="212"/>
      <c r="O123" s="212"/>
      <c r="P123" s="212"/>
      <c r="Q123" s="212" t="s">
        <v>1210</v>
      </c>
      <c r="R123" s="213" t="s">
        <v>1050</v>
      </c>
      <c r="S123" s="212"/>
      <c r="T123" s="238"/>
      <c r="U123" s="237"/>
    </row>
    <row r="124" ht="122" hidden="1" customHeight="1" spans="1:21">
      <c r="A124" s="212">
        <v>120</v>
      </c>
      <c r="B124" s="212" t="s">
        <v>1610</v>
      </c>
      <c r="C124" s="212" t="s">
        <v>1051</v>
      </c>
      <c r="D124" s="212" t="s">
        <v>19</v>
      </c>
      <c r="E124" s="212" t="s">
        <v>1498</v>
      </c>
      <c r="F124" s="212" t="s">
        <v>29</v>
      </c>
      <c r="G124" s="212" t="s">
        <v>424</v>
      </c>
      <c r="H124" s="239" t="s">
        <v>1052</v>
      </c>
      <c r="I124" s="212" t="s">
        <v>116</v>
      </c>
      <c r="J124" s="212">
        <v>2</v>
      </c>
      <c r="K124" s="229">
        <v>115</v>
      </c>
      <c r="L124" s="212"/>
      <c r="M124" s="212"/>
      <c r="N124" s="212"/>
      <c r="O124" s="212"/>
      <c r="P124" s="212"/>
      <c r="Q124" s="212" t="s">
        <v>1210</v>
      </c>
      <c r="R124" s="213" t="s">
        <v>1053</v>
      </c>
      <c r="S124" s="212"/>
      <c r="T124" s="238"/>
      <c r="U124" s="237"/>
    </row>
    <row r="125" ht="122" hidden="1" customHeight="1" spans="1:21">
      <c r="A125" s="212">
        <v>121</v>
      </c>
      <c r="B125" s="212" t="s">
        <v>1611</v>
      </c>
      <c r="C125" s="212" t="s">
        <v>1057</v>
      </c>
      <c r="D125" s="212" t="s">
        <v>19</v>
      </c>
      <c r="E125" s="212" t="s">
        <v>1498</v>
      </c>
      <c r="F125" s="212" t="s">
        <v>29</v>
      </c>
      <c r="G125" s="212" t="s">
        <v>441</v>
      </c>
      <c r="H125" s="239" t="s">
        <v>1058</v>
      </c>
      <c r="I125" s="212" t="s">
        <v>116</v>
      </c>
      <c r="J125" s="212">
        <v>2</v>
      </c>
      <c r="K125" s="229">
        <v>115</v>
      </c>
      <c r="L125" s="212"/>
      <c r="M125" s="212"/>
      <c r="N125" s="212"/>
      <c r="O125" s="212"/>
      <c r="P125" s="212"/>
      <c r="Q125" s="212" t="s">
        <v>1210</v>
      </c>
      <c r="R125" s="213" t="s">
        <v>1059</v>
      </c>
      <c r="S125" s="212"/>
      <c r="T125" s="238"/>
      <c r="U125" s="237"/>
    </row>
    <row r="126" ht="122" hidden="1" customHeight="1" spans="1:21">
      <c r="A126" s="212">
        <v>122</v>
      </c>
      <c r="B126" s="212" t="s">
        <v>1612</v>
      </c>
      <c r="C126" s="212" t="s">
        <v>1066</v>
      </c>
      <c r="D126" s="212" t="s">
        <v>19</v>
      </c>
      <c r="E126" s="212" t="s">
        <v>1498</v>
      </c>
      <c r="F126" s="212" t="s">
        <v>29</v>
      </c>
      <c r="G126" s="212" t="s">
        <v>486</v>
      </c>
      <c r="H126" s="239" t="s">
        <v>1067</v>
      </c>
      <c r="I126" s="212" t="s">
        <v>116</v>
      </c>
      <c r="J126" s="212">
        <v>2</v>
      </c>
      <c r="K126" s="229">
        <v>115</v>
      </c>
      <c r="L126" s="212"/>
      <c r="M126" s="212"/>
      <c r="N126" s="212"/>
      <c r="O126" s="212"/>
      <c r="P126" s="212"/>
      <c r="Q126" s="212" t="s">
        <v>1210</v>
      </c>
      <c r="R126" s="213" t="s">
        <v>1068</v>
      </c>
      <c r="S126" s="212"/>
      <c r="T126" s="238"/>
      <c r="U126" s="237"/>
    </row>
    <row r="127" ht="122" hidden="1" customHeight="1" spans="1:21">
      <c r="A127" s="212">
        <v>123</v>
      </c>
      <c r="B127" s="212" t="s">
        <v>1613</v>
      </c>
      <c r="C127" s="212" t="s">
        <v>1325</v>
      </c>
      <c r="D127" s="212" t="s">
        <v>19</v>
      </c>
      <c r="E127" s="212" t="s">
        <v>1498</v>
      </c>
      <c r="F127" s="212" t="s">
        <v>29</v>
      </c>
      <c r="G127" s="212" t="s">
        <v>1292</v>
      </c>
      <c r="H127" s="239" t="s">
        <v>1326</v>
      </c>
      <c r="I127" s="212" t="s">
        <v>116</v>
      </c>
      <c r="J127" s="212">
        <v>2</v>
      </c>
      <c r="K127" s="229">
        <v>115</v>
      </c>
      <c r="L127" s="212"/>
      <c r="M127" s="212"/>
      <c r="N127" s="212"/>
      <c r="O127" s="212"/>
      <c r="P127" s="212"/>
      <c r="Q127" s="212" t="s">
        <v>1210</v>
      </c>
      <c r="R127" s="213" t="s">
        <v>1071</v>
      </c>
      <c r="S127" s="212"/>
      <c r="T127" s="238"/>
      <c r="U127" s="237"/>
    </row>
    <row r="128" ht="122" hidden="1" customHeight="1" spans="1:21">
      <c r="A128" s="212">
        <v>124</v>
      </c>
      <c r="B128" s="212" t="s">
        <v>1704</v>
      </c>
      <c r="C128" s="212" t="s">
        <v>328</v>
      </c>
      <c r="D128" s="212" t="s">
        <v>823</v>
      </c>
      <c r="E128" s="212" t="s">
        <v>824</v>
      </c>
      <c r="F128" s="212" t="s">
        <v>29</v>
      </c>
      <c r="G128" s="212" t="s">
        <v>307</v>
      </c>
      <c r="H128" s="239" t="s">
        <v>330</v>
      </c>
      <c r="I128" s="212" t="s">
        <v>31</v>
      </c>
      <c r="J128" s="212">
        <v>5</v>
      </c>
      <c r="K128" s="229">
        <v>108</v>
      </c>
      <c r="L128" s="227"/>
      <c r="M128" s="227"/>
      <c r="N128" s="227"/>
      <c r="O128" s="227"/>
      <c r="P128" s="227"/>
      <c r="Q128" s="227" t="s">
        <v>1196</v>
      </c>
      <c r="R128" s="213" t="s">
        <v>331</v>
      </c>
      <c r="S128" s="212"/>
      <c r="T128" s="238"/>
      <c r="U128" s="237"/>
    </row>
    <row r="129" ht="122" hidden="1" customHeight="1" spans="1:21">
      <c r="A129" s="212">
        <v>125</v>
      </c>
      <c r="B129" s="212" t="s">
        <v>1708</v>
      </c>
      <c r="C129" s="212" t="s">
        <v>469</v>
      </c>
      <c r="D129" s="212" t="s">
        <v>106</v>
      </c>
      <c r="E129" s="212" t="s">
        <v>107</v>
      </c>
      <c r="F129" s="212" t="s">
        <v>29</v>
      </c>
      <c r="G129" s="212" t="s">
        <v>461</v>
      </c>
      <c r="H129" s="239" t="s">
        <v>470</v>
      </c>
      <c r="I129" s="212" t="s">
        <v>92</v>
      </c>
      <c r="J129" s="212">
        <v>20</v>
      </c>
      <c r="K129" s="229">
        <v>36.96</v>
      </c>
      <c r="L129" s="227"/>
      <c r="M129" s="227"/>
      <c r="N129" s="227"/>
      <c r="O129" s="227"/>
      <c r="P129" s="227"/>
      <c r="Q129" s="227" t="s">
        <v>1202</v>
      </c>
      <c r="R129" s="213" t="s">
        <v>1291</v>
      </c>
      <c r="S129" s="212"/>
      <c r="T129" s="238"/>
      <c r="U129" s="237"/>
    </row>
    <row r="130" ht="122" hidden="1" customHeight="1" spans="1:21">
      <c r="A130" s="212">
        <v>126</v>
      </c>
      <c r="B130" s="212" t="s">
        <v>1818</v>
      </c>
      <c r="C130" s="212" t="s">
        <v>290</v>
      </c>
      <c r="D130" s="212" t="s">
        <v>35</v>
      </c>
      <c r="E130" s="212" t="s">
        <v>113</v>
      </c>
      <c r="F130" s="212" t="s">
        <v>29</v>
      </c>
      <c r="G130" s="212" t="s">
        <v>272</v>
      </c>
      <c r="H130" s="239" t="s">
        <v>291</v>
      </c>
      <c r="I130" s="212" t="s">
        <v>92</v>
      </c>
      <c r="J130" s="212">
        <v>127</v>
      </c>
      <c r="K130" s="229">
        <v>33.9</v>
      </c>
      <c r="L130" s="227"/>
      <c r="M130" s="227"/>
      <c r="N130" s="227"/>
      <c r="O130" s="227"/>
      <c r="P130" s="227"/>
      <c r="Q130" s="227" t="s">
        <v>1200</v>
      </c>
      <c r="R130" s="213" t="s">
        <v>1279</v>
      </c>
      <c r="S130" s="212"/>
      <c r="T130" s="238"/>
      <c r="U130" s="237"/>
    </row>
    <row r="131" ht="122" hidden="1" customHeight="1" spans="1:21">
      <c r="A131" s="212">
        <v>127</v>
      </c>
      <c r="B131" s="212" t="s">
        <v>1819</v>
      </c>
      <c r="C131" s="212" t="s">
        <v>294</v>
      </c>
      <c r="D131" s="212" t="s">
        <v>35</v>
      </c>
      <c r="E131" s="212" t="s">
        <v>120</v>
      </c>
      <c r="F131" s="212" t="s">
        <v>29</v>
      </c>
      <c r="G131" s="212" t="s">
        <v>272</v>
      </c>
      <c r="H131" s="239" t="s">
        <v>295</v>
      </c>
      <c r="I131" s="212" t="s">
        <v>123</v>
      </c>
      <c r="J131" s="212">
        <v>400</v>
      </c>
      <c r="K131" s="229">
        <v>140</v>
      </c>
      <c r="L131" s="227"/>
      <c r="M131" s="227"/>
      <c r="N131" s="227"/>
      <c r="O131" s="227"/>
      <c r="P131" s="227"/>
      <c r="Q131" s="227" t="s">
        <v>1200</v>
      </c>
      <c r="R131" s="213" t="s">
        <v>296</v>
      </c>
      <c r="S131" s="212"/>
      <c r="T131" s="238"/>
      <c r="U131" s="237"/>
    </row>
    <row r="132" ht="122" hidden="1" customHeight="1" spans="1:21">
      <c r="A132" s="212">
        <v>128</v>
      </c>
      <c r="B132" s="212" t="s">
        <v>1820</v>
      </c>
      <c r="C132" s="212" t="s">
        <v>298</v>
      </c>
      <c r="D132" s="212" t="s">
        <v>35</v>
      </c>
      <c r="E132" s="212" t="s">
        <v>36</v>
      </c>
      <c r="F132" s="212" t="s">
        <v>21</v>
      </c>
      <c r="G132" s="212" t="s">
        <v>272</v>
      </c>
      <c r="H132" s="239" t="s">
        <v>299</v>
      </c>
      <c r="I132" s="212" t="s">
        <v>31</v>
      </c>
      <c r="J132" s="212">
        <v>4.6</v>
      </c>
      <c r="K132" s="229">
        <v>273</v>
      </c>
      <c r="L132" s="227"/>
      <c r="M132" s="227"/>
      <c r="N132" s="227"/>
      <c r="O132" s="227"/>
      <c r="P132" s="227"/>
      <c r="Q132" s="227" t="s">
        <v>1197</v>
      </c>
      <c r="R132" s="213" t="s">
        <v>300</v>
      </c>
      <c r="S132" s="212"/>
      <c r="T132" s="238"/>
      <c r="U132" s="237"/>
    </row>
    <row r="133" ht="122" hidden="1" customHeight="1" spans="1:21">
      <c r="A133" s="212">
        <v>129</v>
      </c>
      <c r="B133" s="212" t="s">
        <v>1821</v>
      </c>
      <c r="C133" s="212" t="s">
        <v>306</v>
      </c>
      <c r="D133" s="212" t="s">
        <v>35</v>
      </c>
      <c r="E133" s="212" t="s">
        <v>36</v>
      </c>
      <c r="F133" s="212" t="s">
        <v>21</v>
      </c>
      <c r="G133" s="212" t="s">
        <v>307</v>
      </c>
      <c r="H133" s="239" t="s">
        <v>308</v>
      </c>
      <c r="I133" s="212" t="s">
        <v>31</v>
      </c>
      <c r="J133" s="212">
        <v>2</v>
      </c>
      <c r="K133" s="229">
        <v>95</v>
      </c>
      <c r="L133" s="227"/>
      <c r="M133" s="227"/>
      <c r="N133" s="227"/>
      <c r="O133" s="227"/>
      <c r="P133" s="227"/>
      <c r="Q133" s="227" t="s">
        <v>1197</v>
      </c>
      <c r="R133" s="213" t="s">
        <v>309</v>
      </c>
      <c r="S133" s="212"/>
      <c r="T133" s="238"/>
      <c r="U133" s="237"/>
    </row>
    <row r="134" ht="122" hidden="1" customHeight="1" spans="1:21">
      <c r="A134" s="212">
        <v>130</v>
      </c>
      <c r="B134" s="212" t="s">
        <v>1822</v>
      </c>
      <c r="C134" s="212" t="s">
        <v>316</v>
      </c>
      <c r="D134" s="212" t="s">
        <v>35</v>
      </c>
      <c r="E134" s="212" t="s">
        <v>120</v>
      </c>
      <c r="F134" s="212" t="s">
        <v>29</v>
      </c>
      <c r="G134" s="212" t="s">
        <v>307</v>
      </c>
      <c r="H134" s="239" t="s">
        <v>317</v>
      </c>
      <c r="I134" s="212" t="s">
        <v>123</v>
      </c>
      <c r="J134" s="212">
        <v>352</v>
      </c>
      <c r="K134" s="229">
        <v>123.2</v>
      </c>
      <c r="L134" s="227"/>
      <c r="M134" s="227"/>
      <c r="N134" s="227"/>
      <c r="O134" s="227"/>
      <c r="P134" s="227"/>
      <c r="Q134" s="227" t="s">
        <v>1200</v>
      </c>
      <c r="R134" s="213" t="s">
        <v>318</v>
      </c>
      <c r="S134" s="212"/>
      <c r="T134" s="238"/>
      <c r="U134" s="237"/>
    </row>
    <row r="135" ht="122" hidden="1" customHeight="1" spans="1:21">
      <c r="A135" s="212">
        <v>131</v>
      </c>
      <c r="B135" s="212" t="s">
        <v>1823</v>
      </c>
      <c r="C135" s="212" t="s">
        <v>320</v>
      </c>
      <c r="D135" s="212" t="s">
        <v>35</v>
      </c>
      <c r="E135" s="212" t="s">
        <v>113</v>
      </c>
      <c r="F135" s="212" t="s">
        <v>29</v>
      </c>
      <c r="G135" s="212" t="s">
        <v>307</v>
      </c>
      <c r="H135" s="239" t="s">
        <v>321</v>
      </c>
      <c r="I135" s="212" t="s">
        <v>92</v>
      </c>
      <c r="J135" s="212">
        <v>108</v>
      </c>
      <c r="K135" s="229">
        <v>70.6</v>
      </c>
      <c r="L135" s="227"/>
      <c r="M135" s="227"/>
      <c r="N135" s="227"/>
      <c r="O135" s="227"/>
      <c r="P135" s="227"/>
      <c r="Q135" s="227" t="s">
        <v>1200</v>
      </c>
      <c r="R135" s="213" t="s">
        <v>322</v>
      </c>
      <c r="S135" s="212"/>
      <c r="T135" s="238"/>
      <c r="U135" s="237"/>
    </row>
    <row r="136" ht="122" hidden="1" customHeight="1" spans="1:21">
      <c r="A136" s="212">
        <v>132</v>
      </c>
      <c r="B136" s="212" t="s">
        <v>1824</v>
      </c>
      <c r="C136" s="212" t="s">
        <v>324</v>
      </c>
      <c r="D136" s="212" t="s">
        <v>35</v>
      </c>
      <c r="E136" s="212" t="s">
        <v>36</v>
      </c>
      <c r="F136" s="212" t="s">
        <v>29</v>
      </c>
      <c r="G136" s="212" t="s">
        <v>307</v>
      </c>
      <c r="H136" s="239" t="s">
        <v>1280</v>
      </c>
      <c r="I136" s="212" t="s">
        <v>31</v>
      </c>
      <c r="J136" s="212">
        <v>2</v>
      </c>
      <c r="K136" s="229" t="s">
        <v>1281</v>
      </c>
      <c r="L136" s="227"/>
      <c r="M136" s="227"/>
      <c r="N136" s="227"/>
      <c r="O136" s="227"/>
      <c r="P136" s="227"/>
      <c r="Q136" s="227" t="s">
        <v>1197</v>
      </c>
      <c r="R136" s="213" t="s">
        <v>1825</v>
      </c>
      <c r="S136" s="238"/>
      <c r="T136" s="238"/>
      <c r="U136" s="237"/>
    </row>
    <row r="137" ht="122" hidden="1" customHeight="1" spans="1:21">
      <c r="A137" s="212">
        <v>133</v>
      </c>
      <c r="B137" s="212" t="s">
        <v>1826</v>
      </c>
      <c r="C137" s="212" t="s">
        <v>339</v>
      </c>
      <c r="D137" s="212" t="s">
        <v>35</v>
      </c>
      <c r="E137" s="212" t="s">
        <v>113</v>
      </c>
      <c r="F137" s="212" t="s">
        <v>29</v>
      </c>
      <c r="G137" s="212" t="s">
        <v>335</v>
      </c>
      <c r="H137" s="239" t="s">
        <v>340</v>
      </c>
      <c r="I137" s="212" t="s">
        <v>116</v>
      </c>
      <c r="J137" s="212">
        <v>2</v>
      </c>
      <c r="K137" s="229">
        <v>80</v>
      </c>
      <c r="L137" s="227"/>
      <c r="M137" s="227"/>
      <c r="N137" s="227"/>
      <c r="O137" s="227"/>
      <c r="P137" s="227"/>
      <c r="Q137" s="227" t="s">
        <v>1200</v>
      </c>
      <c r="R137" s="213" t="s">
        <v>341</v>
      </c>
      <c r="S137" s="212"/>
      <c r="T137" s="238"/>
      <c r="U137" s="237"/>
    </row>
    <row r="138" ht="122" hidden="1" customHeight="1" spans="1:21">
      <c r="A138" s="212">
        <v>134</v>
      </c>
      <c r="B138" s="212" t="s">
        <v>1827</v>
      </c>
      <c r="C138" s="212" t="s">
        <v>343</v>
      </c>
      <c r="D138" s="212" t="s">
        <v>35</v>
      </c>
      <c r="E138" s="212" t="s">
        <v>120</v>
      </c>
      <c r="F138" s="212" t="s">
        <v>29</v>
      </c>
      <c r="G138" s="212" t="s">
        <v>335</v>
      </c>
      <c r="H138" s="239" t="s">
        <v>345</v>
      </c>
      <c r="I138" s="212" t="s">
        <v>31</v>
      </c>
      <c r="J138" s="212">
        <v>2.3</v>
      </c>
      <c r="K138" s="229">
        <v>66.4</v>
      </c>
      <c r="L138" s="227"/>
      <c r="M138" s="227"/>
      <c r="N138" s="227"/>
      <c r="O138" s="227"/>
      <c r="P138" s="227"/>
      <c r="Q138" s="227" t="s">
        <v>1200</v>
      </c>
      <c r="R138" s="213" t="s">
        <v>1282</v>
      </c>
      <c r="S138" s="212"/>
      <c r="T138" s="238"/>
      <c r="U138" s="237"/>
    </row>
    <row r="139" ht="122" hidden="1" customHeight="1" spans="1:21">
      <c r="A139" s="212">
        <v>135</v>
      </c>
      <c r="B139" s="212" t="s">
        <v>1828</v>
      </c>
      <c r="C139" s="212" t="s">
        <v>348</v>
      </c>
      <c r="D139" s="212" t="s">
        <v>35</v>
      </c>
      <c r="E139" s="212" t="s">
        <v>36</v>
      </c>
      <c r="F139" s="212" t="s">
        <v>29</v>
      </c>
      <c r="G139" s="212" t="s">
        <v>349</v>
      </c>
      <c r="H139" s="239" t="s">
        <v>1283</v>
      </c>
      <c r="I139" s="212" t="s">
        <v>31</v>
      </c>
      <c r="J139" s="212">
        <v>2</v>
      </c>
      <c r="K139" s="229">
        <v>143</v>
      </c>
      <c r="L139" s="227"/>
      <c r="M139" s="227"/>
      <c r="N139" s="227"/>
      <c r="O139" s="227"/>
      <c r="P139" s="227"/>
      <c r="Q139" s="227" t="s">
        <v>1197</v>
      </c>
      <c r="R139" s="213" t="s">
        <v>351</v>
      </c>
      <c r="S139" s="212"/>
      <c r="T139" s="238"/>
      <c r="U139" s="237"/>
    </row>
    <row r="140" ht="122" hidden="1" customHeight="1" spans="1:21">
      <c r="A140" s="212">
        <v>136</v>
      </c>
      <c r="B140" s="212" t="s">
        <v>1829</v>
      </c>
      <c r="C140" s="212" t="s">
        <v>353</v>
      </c>
      <c r="D140" s="212" t="s">
        <v>35</v>
      </c>
      <c r="E140" s="212" t="s">
        <v>113</v>
      </c>
      <c r="F140" s="212" t="s">
        <v>29</v>
      </c>
      <c r="G140" s="212" t="s">
        <v>349</v>
      </c>
      <c r="H140" s="239" t="s">
        <v>354</v>
      </c>
      <c r="I140" s="212" t="s">
        <v>116</v>
      </c>
      <c r="J140" s="212">
        <v>2</v>
      </c>
      <c r="K140" s="229">
        <v>65</v>
      </c>
      <c r="L140" s="227"/>
      <c r="M140" s="227"/>
      <c r="N140" s="227"/>
      <c r="O140" s="227"/>
      <c r="P140" s="227"/>
      <c r="Q140" s="227" t="s">
        <v>1200</v>
      </c>
      <c r="R140" s="213" t="s">
        <v>355</v>
      </c>
      <c r="S140" s="212"/>
      <c r="T140" s="238"/>
      <c r="U140" s="237"/>
    </row>
    <row r="141" ht="122" hidden="1" customHeight="1" spans="1:21">
      <c r="A141" s="212">
        <v>137</v>
      </c>
      <c r="B141" s="212" t="s">
        <v>1830</v>
      </c>
      <c r="C141" s="212" t="s">
        <v>357</v>
      </c>
      <c r="D141" s="212" t="s">
        <v>35</v>
      </c>
      <c r="E141" s="212" t="s">
        <v>36</v>
      </c>
      <c r="F141" s="212" t="s">
        <v>21</v>
      </c>
      <c r="G141" s="212" t="s">
        <v>358</v>
      </c>
      <c r="H141" s="239" t="s">
        <v>359</v>
      </c>
      <c r="I141" s="212" t="s">
        <v>31</v>
      </c>
      <c r="J141" s="212">
        <v>4</v>
      </c>
      <c r="K141" s="229">
        <v>103.7</v>
      </c>
      <c r="L141" s="227"/>
      <c r="M141" s="227"/>
      <c r="N141" s="227"/>
      <c r="O141" s="227"/>
      <c r="P141" s="227"/>
      <c r="Q141" s="227" t="s">
        <v>1200</v>
      </c>
      <c r="R141" s="213" t="s">
        <v>360</v>
      </c>
      <c r="S141" s="212"/>
      <c r="T141" s="238"/>
      <c r="U141" s="237"/>
    </row>
    <row r="142" ht="122" hidden="1" customHeight="1" spans="1:21">
      <c r="A142" s="212">
        <v>138</v>
      </c>
      <c r="B142" s="212" t="s">
        <v>1831</v>
      </c>
      <c r="C142" s="212" t="s">
        <v>366</v>
      </c>
      <c r="D142" s="212" t="s">
        <v>35</v>
      </c>
      <c r="E142" s="212" t="s">
        <v>113</v>
      </c>
      <c r="F142" s="212" t="s">
        <v>29</v>
      </c>
      <c r="G142" s="212" t="s">
        <v>358</v>
      </c>
      <c r="H142" s="239" t="s">
        <v>367</v>
      </c>
      <c r="I142" s="212" t="s">
        <v>92</v>
      </c>
      <c r="J142" s="212">
        <v>200</v>
      </c>
      <c r="K142" s="229">
        <v>30</v>
      </c>
      <c r="L142" s="227"/>
      <c r="M142" s="227"/>
      <c r="N142" s="227"/>
      <c r="O142" s="227"/>
      <c r="P142" s="227"/>
      <c r="Q142" s="227" t="s">
        <v>1200</v>
      </c>
      <c r="R142" s="213" t="s">
        <v>1284</v>
      </c>
      <c r="S142" s="212"/>
      <c r="T142" s="238"/>
      <c r="U142" s="237"/>
    </row>
    <row r="143" ht="122" hidden="1" customHeight="1" spans="1:21">
      <c r="A143" s="212">
        <v>139</v>
      </c>
      <c r="B143" s="212" t="s">
        <v>1832</v>
      </c>
      <c r="C143" s="212" t="s">
        <v>370</v>
      </c>
      <c r="D143" s="212" t="s">
        <v>35</v>
      </c>
      <c r="E143" s="212" t="s">
        <v>120</v>
      </c>
      <c r="F143" s="212" t="s">
        <v>29</v>
      </c>
      <c r="G143" s="212" t="s">
        <v>358</v>
      </c>
      <c r="H143" s="239" t="s">
        <v>371</v>
      </c>
      <c r="I143" s="212" t="s">
        <v>123</v>
      </c>
      <c r="J143" s="212">
        <v>112</v>
      </c>
      <c r="K143" s="229">
        <v>39.2</v>
      </c>
      <c r="L143" s="227"/>
      <c r="M143" s="227"/>
      <c r="N143" s="227"/>
      <c r="O143" s="227"/>
      <c r="P143" s="227"/>
      <c r="Q143" s="227" t="s">
        <v>1200</v>
      </c>
      <c r="R143" s="213" t="s">
        <v>372</v>
      </c>
      <c r="S143" s="212"/>
      <c r="T143" s="238"/>
      <c r="U143" s="237"/>
    </row>
    <row r="144" ht="122" hidden="1" customHeight="1" spans="1:21">
      <c r="A144" s="212">
        <v>140</v>
      </c>
      <c r="B144" s="212" t="s">
        <v>1833</v>
      </c>
      <c r="C144" s="212" t="s">
        <v>374</v>
      </c>
      <c r="D144" s="212" t="s">
        <v>35</v>
      </c>
      <c r="E144" s="212" t="s">
        <v>375</v>
      </c>
      <c r="F144" s="212" t="s">
        <v>29</v>
      </c>
      <c r="G144" s="212" t="s">
        <v>358</v>
      </c>
      <c r="H144" s="239" t="s">
        <v>376</v>
      </c>
      <c r="I144" s="212" t="s">
        <v>116</v>
      </c>
      <c r="J144" s="212">
        <v>1</v>
      </c>
      <c r="K144" s="229">
        <v>25</v>
      </c>
      <c r="L144" s="227"/>
      <c r="M144" s="227"/>
      <c r="N144" s="227"/>
      <c r="O144" s="227"/>
      <c r="P144" s="227"/>
      <c r="Q144" s="227" t="s">
        <v>1200</v>
      </c>
      <c r="R144" s="213" t="s">
        <v>1285</v>
      </c>
      <c r="S144" s="212"/>
      <c r="T144" s="238"/>
      <c r="U144" s="237"/>
    </row>
    <row r="145" ht="122" hidden="1" customHeight="1" spans="1:21">
      <c r="A145" s="212">
        <v>141</v>
      </c>
      <c r="B145" s="212" t="s">
        <v>1834</v>
      </c>
      <c r="C145" s="212" t="s">
        <v>379</v>
      </c>
      <c r="D145" s="212" t="s">
        <v>35</v>
      </c>
      <c r="E145" s="212" t="s">
        <v>113</v>
      </c>
      <c r="F145" s="212" t="s">
        <v>29</v>
      </c>
      <c r="G145" s="212" t="s">
        <v>380</v>
      </c>
      <c r="H145" s="239" t="s">
        <v>381</v>
      </c>
      <c r="I145" s="212" t="s">
        <v>116</v>
      </c>
      <c r="J145" s="212">
        <v>2</v>
      </c>
      <c r="K145" s="229">
        <v>65</v>
      </c>
      <c r="L145" s="227"/>
      <c r="M145" s="227"/>
      <c r="N145" s="227"/>
      <c r="O145" s="227"/>
      <c r="P145" s="227"/>
      <c r="Q145" s="227" t="s">
        <v>1200</v>
      </c>
      <c r="R145" s="213" t="s">
        <v>1286</v>
      </c>
      <c r="S145" s="212"/>
      <c r="T145" s="238"/>
      <c r="U145" s="237"/>
    </row>
    <row r="146" ht="122" hidden="1" customHeight="1" spans="1:21">
      <c r="A146" s="212">
        <v>142</v>
      </c>
      <c r="B146" s="212" t="s">
        <v>1835</v>
      </c>
      <c r="C146" s="212" t="s">
        <v>384</v>
      </c>
      <c r="D146" s="212" t="s">
        <v>35</v>
      </c>
      <c r="E146" s="212" t="s">
        <v>120</v>
      </c>
      <c r="F146" s="212" t="s">
        <v>29</v>
      </c>
      <c r="G146" s="212" t="s">
        <v>380</v>
      </c>
      <c r="H146" s="239" t="s">
        <v>385</v>
      </c>
      <c r="I146" s="212" t="s">
        <v>123</v>
      </c>
      <c r="J146" s="212">
        <v>148</v>
      </c>
      <c r="K146" s="229">
        <v>51.8</v>
      </c>
      <c r="L146" s="227"/>
      <c r="M146" s="227"/>
      <c r="N146" s="227"/>
      <c r="O146" s="227"/>
      <c r="P146" s="227"/>
      <c r="Q146" s="227" t="s">
        <v>1200</v>
      </c>
      <c r="R146" s="213" t="s">
        <v>1287</v>
      </c>
      <c r="S146" s="212"/>
      <c r="T146" s="238"/>
      <c r="U146" s="237"/>
    </row>
    <row r="147" ht="122" hidden="1" customHeight="1" spans="1:21">
      <c r="A147" s="212">
        <v>143</v>
      </c>
      <c r="B147" s="212" t="s">
        <v>1836</v>
      </c>
      <c r="C147" s="212" t="s">
        <v>388</v>
      </c>
      <c r="D147" s="212" t="s">
        <v>35</v>
      </c>
      <c r="E147" s="212" t="s">
        <v>36</v>
      </c>
      <c r="F147" s="212" t="s">
        <v>29</v>
      </c>
      <c r="G147" s="212" t="s">
        <v>380</v>
      </c>
      <c r="H147" s="239" t="s">
        <v>389</v>
      </c>
      <c r="I147" s="212" t="s">
        <v>31</v>
      </c>
      <c r="J147" s="212">
        <v>1.6</v>
      </c>
      <c r="K147" s="229">
        <v>41.4</v>
      </c>
      <c r="L147" s="227"/>
      <c r="M147" s="227"/>
      <c r="N147" s="227"/>
      <c r="O147" s="227"/>
      <c r="P147" s="227"/>
      <c r="Q147" s="227" t="s">
        <v>1197</v>
      </c>
      <c r="R147" s="213" t="s">
        <v>390</v>
      </c>
      <c r="S147" s="212"/>
      <c r="T147" s="238"/>
      <c r="U147" s="237"/>
    </row>
    <row r="148" ht="122" hidden="1" customHeight="1" spans="1:21">
      <c r="A148" s="212">
        <v>144</v>
      </c>
      <c r="B148" s="212" t="s">
        <v>1837</v>
      </c>
      <c r="C148" s="212" t="s">
        <v>406</v>
      </c>
      <c r="D148" s="212" t="s">
        <v>35</v>
      </c>
      <c r="E148" s="212" t="s">
        <v>113</v>
      </c>
      <c r="F148" s="212" t="s">
        <v>29</v>
      </c>
      <c r="G148" s="212" t="s">
        <v>402</v>
      </c>
      <c r="H148" s="239" t="s">
        <v>407</v>
      </c>
      <c r="I148" s="212" t="s">
        <v>116</v>
      </c>
      <c r="J148" s="212">
        <v>1</v>
      </c>
      <c r="K148" s="229">
        <v>25</v>
      </c>
      <c r="L148" s="227"/>
      <c r="M148" s="227"/>
      <c r="N148" s="227"/>
      <c r="O148" s="227"/>
      <c r="P148" s="227"/>
      <c r="Q148" s="227" t="s">
        <v>1200</v>
      </c>
      <c r="R148" s="213" t="s">
        <v>408</v>
      </c>
      <c r="S148" s="212"/>
      <c r="T148" s="238"/>
      <c r="U148" s="237"/>
    </row>
    <row r="149" ht="122" hidden="1" customHeight="1" spans="1:21">
      <c r="A149" s="212">
        <v>145</v>
      </c>
      <c r="B149" s="212" t="s">
        <v>1838</v>
      </c>
      <c r="C149" s="212" t="s">
        <v>410</v>
      </c>
      <c r="D149" s="212" t="s">
        <v>35</v>
      </c>
      <c r="E149" s="212" t="s">
        <v>113</v>
      </c>
      <c r="F149" s="212" t="s">
        <v>29</v>
      </c>
      <c r="G149" s="212" t="s">
        <v>411</v>
      </c>
      <c r="H149" s="239" t="s">
        <v>412</v>
      </c>
      <c r="I149" s="212" t="s">
        <v>116</v>
      </c>
      <c r="J149" s="212">
        <v>2</v>
      </c>
      <c r="K149" s="229">
        <v>65</v>
      </c>
      <c r="L149" s="227"/>
      <c r="M149" s="227"/>
      <c r="N149" s="227"/>
      <c r="O149" s="227"/>
      <c r="P149" s="227"/>
      <c r="Q149" s="227" t="s">
        <v>1200</v>
      </c>
      <c r="R149" s="213" t="s">
        <v>413</v>
      </c>
      <c r="S149" s="212"/>
      <c r="T149" s="238"/>
      <c r="U149" s="237"/>
    </row>
    <row r="150" ht="122" hidden="1" customHeight="1" spans="1:21">
      <c r="A150" s="212">
        <v>146</v>
      </c>
      <c r="B150" s="212" t="s">
        <v>1839</v>
      </c>
      <c r="C150" s="212" t="s">
        <v>415</v>
      </c>
      <c r="D150" s="212" t="s">
        <v>35</v>
      </c>
      <c r="E150" s="212" t="s">
        <v>120</v>
      </c>
      <c r="F150" s="212" t="s">
        <v>29</v>
      </c>
      <c r="G150" s="212" t="s">
        <v>411</v>
      </c>
      <c r="H150" s="239" t="s">
        <v>416</v>
      </c>
      <c r="I150" s="212" t="s">
        <v>123</v>
      </c>
      <c r="J150" s="212">
        <v>200</v>
      </c>
      <c r="K150" s="229">
        <v>70</v>
      </c>
      <c r="L150" s="227"/>
      <c r="M150" s="227"/>
      <c r="N150" s="227"/>
      <c r="O150" s="227"/>
      <c r="P150" s="227"/>
      <c r="Q150" s="227" t="s">
        <v>1200</v>
      </c>
      <c r="R150" s="213" t="s">
        <v>417</v>
      </c>
      <c r="S150" s="228"/>
      <c r="T150" s="238"/>
      <c r="U150" s="237"/>
    </row>
    <row r="151" ht="122" hidden="1" customHeight="1" spans="1:21">
      <c r="A151" s="212">
        <v>147</v>
      </c>
      <c r="B151" s="212" t="s">
        <v>1840</v>
      </c>
      <c r="C151" s="212" t="s">
        <v>423</v>
      </c>
      <c r="D151" s="212" t="s">
        <v>35</v>
      </c>
      <c r="E151" s="212" t="s">
        <v>113</v>
      </c>
      <c r="F151" s="212" t="s">
        <v>29</v>
      </c>
      <c r="G151" s="212" t="s">
        <v>424</v>
      </c>
      <c r="H151" s="239" t="s">
        <v>425</v>
      </c>
      <c r="I151" s="212" t="s">
        <v>92</v>
      </c>
      <c r="J151" s="212">
        <v>100</v>
      </c>
      <c r="K151" s="229">
        <v>49.5</v>
      </c>
      <c r="L151" s="227"/>
      <c r="M151" s="227"/>
      <c r="N151" s="227"/>
      <c r="O151" s="227"/>
      <c r="P151" s="227"/>
      <c r="Q151" s="227" t="s">
        <v>1200</v>
      </c>
      <c r="R151" s="213" t="s">
        <v>426</v>
      </c>
      <c r="S151" s="212"/>
      <c r="T151" s="238"/>
      <c r="U151" s="237"/>
    </row>
    <row r="152" ht="122" hidden="1" customHeight="1" spans="1:21">
      <c r="A152" s="212">
        <v>148</v>
      </c>
      <c r="B152" s="212" t="s">
        <v>1841</v>
      </c>
      <c r="C152" s="212" t="s">
        <v>428</v>
      </c>
      <c r="D152" s="212" t="s">
        <v>35</v>
      </c>
      <c r="E152" s="212" t="s">
        <v>36</v>
      </c>
      <c r="F152" s="212" t="s">
        <v>21</v>
      </c>
      <c r="G152" s="212" t="s">
        <v>424</v>
      </c>
      <c r="H152" s="239" t="s">
        <v>429</v>
      </c>
      <c r="I152" s="212" t="s">
        <v>31</v>
      </c>
      <c r="J152" s="212">
        <v>1.5</v>
      </c>
      <c r="K152" s="229">
        <v>48.6</v>
      </c>
      <c r="L152" s="227"/>
      <c r="M152" s="227"/>
      <c r="N152" s="227"/>
      <c r="O152" s="227"/>
      <c r="P152" s="227"/>
      <c r="Q152" s="227" t="s">
        <v>1197</v>
      </c>
      <c r="R152" s="213" t="s">
        <v>430</v>
      </c>
      <c r="S152" s="212"/>
      <c r="T152" s="238"/>
      <c r="U152" s="237"/>
    </row>
    <row r="153" ht="122" hidden="1" customHeight="1" spans="1:21">
      <c r="A153" s="212">
        <v>149</v>
      </c>
      <c r="B153" s="212" t="s">
        <v>1842</v>
      </c>
      <c r="C153" s="212" t="s">
        <v>1433</v>
      </c>
      <c r="D153" s="212" t="s">
        <v>35</v>
      </c>
      <c r="E153" s="212" t="s">
        <v>120</v>
      </c>
      <c r="F153" s="212" t="s">
        <v>29</v>
      </c>
      <c r="G153" s="212" t="s">
        <v>441</v>
      </c>
      <c r="H153" s="239" t="s">
        <v>442</v>
      </c>
      <c r="I153" s="212" t="s">
        <v>123</v>
      </c>
      <c r="J153" s="212">
        <v>284</v>
      </c>
      <c r="K153" s="229">
        <v>99.4</v>
      </c>
      <c r="L153" s="227"/>
      <c r="M153" s="227"/>
      <c r="N153" s="227"/>
      <c r="O153" s="227"/>
      <c r="P153" s="227"/>
      <c r="Q153" s="227" t="s">
        <v>1200</v>
      </c>
      <c r="R153" s="213" t="s">
        <v>1288</v>
      </c>
      <c r="S153" s="212"/>
      <c r="T153" s="238"/>
      <c r="U153" s="237"/>
    </row>
    <row r="154" ht="122" hidden="1" customHeight="1" spans="1:21">
      <c r="A154" s="212">
        <v>150</v>
      </c>
      <c r="B154" s="212" t="s">
        <v>1843</v>
      </c>
      <c r="C154" s="212" t="s">
        <v>1434</v>
      </c>
      <c r="D154" s="212" t="s">
        <v>35</v>
      </c>
      <c r="E154" s="212" t="s">
        <v>113</v>
      </c>
      <c r="F154" s="212" t="s">
        <v>29</v>
      </c>
      <c r="G154" s="212" t="s">
        <v>441</v>
      </c>
      <c r="H154" s="239" t="s">
        <v>446</v>
      </c>
      <c r="I154" s="212" t="s">
        <v>116</v>
      </c>
      <c r="J154" s="212">
        <v>2</v>
      </c>
      <c r="K154" s="229">
        <v>55</v>
      </c>
      <c r="L154" s="227"/>
      <c r="M154" s="227"/>
      <c r="N154" s="227"/>
      <c r="O154" s="227"/>
      <c r="P154" s="227"/>
      <c r="Q154" s="227" t="s">
        <v>1200</v>
      </c>
      <c r="R154" s="213" t="s">
        <v>447</v>
      </c>
      <c r="S154" s="212"/>
      <c r="T154" s="238"/>
      <c r="U154" s="237"/>
    </row>
    <row r="155" ht="122" hidden="1" customHeight="1" spans="1:21">
      <c r="A155" s="212">
        <v>151</v>
      </c>
      <c r="B155" s="212" t="s">
        <v>1844</v>
      </c>
      <c r="C155" s="212" t="s">
        <v>449</v>
      </c>
      <c r="D155" s="212" t="s">
        <v>35</v>
      </c>
      <c r="E155" s="212" t="s">
        <v>176</v>
      </c>
      <c r="F155" s="212" t="s">
        <v>29</v>
      </c>
      <c r="G155" s="212" t="s">
        <v>441</v>
      </c>
      <c r="H155" s="239" t="s">
        <v>450</v>
      </c>
      <c r="I155" s="212" t="s">
        <v>31</v>
      </c>
      <c r="J155" s="212">
        <v>3.65</v>
      </c>
      <c r="K155" s="229">
        <v>481</v>
      </c>
      <c r="L155" s="227"/>
      <c r="M155" s="227"/>
      <c r="N155" s="227"/>
      <c r="O155" s="227"/>
      <c r="P155" s="227"/>
      <c r="Q155" s="227" t="s">
        <v>1200</v>
      </c>
      <c r="R155" s="213" t="s">
        <v>1845</v>
      </c>
      <c r="S155" s="212"/>
      <c r="T155" s="238"/>
      <c r="U155" s="237"/>
    </row>
    <row r="156" ht="122" hidden="1" customHeight="1" spans="1:21">
      <c r="A156" s="212">
        <v>152</v>
      </c>
      <c r="B156" s="212" t="s">
        <v>1846</v>
      </c>
      <c r="C156" s="212" t="s">
        <v>1847</v>
      </c>
      <c r="D156" s="212" t="s">
        <v>35</v>
      </c>
      <c r="E156" s="212" t="s">
        <v>36</v>
      </c>
      <c r="F156" s="212" t="s">
        <v>29</v>
      </c>
      <c r="G156" s="212" t="s">
        <v>441</v>
      </c>
      <c r="H156" s="239" t="s">
        <v>1289</v>
      </c>
      <c r="I156" s="212" t="s">
        <v>31</v>
      </c>
      <c r="J156" s="212">
        <v>3.55</v>
      </c>
      <c r="K156" s="229">
        <v>140.4</v>
      </c>
      <c r="L156" s="227"/>
      <c r="M156" s="227"/>
      <c r="N156" s="227"/>
      <c r="O156" s="227"/>
      <c r="P156" s="227"/>
      <c r="Q156" s="227" t="s">
        <v>1200</v>
      </c>
      <c r="R156" s="213" t="s">
        <v>454</v>
      </c>
      <c r="S156" s="212"/>
      <c r="T156" s="238"/>
      <c r="U156" s="237"/>
    </row>
    <row r="157" ht="122" hidden="1" customHeight="1" spans="1:21">
      <c r="A157" s="212">
        <v>153</v>
      </c>
      <c r="B157" s="212" t="s">
        <v>1848</v>
      </c>
      <c r="C157" s="212" t="s">
        <v>1435</v>
      </c>
      <c r="D157" s="212" t="s">
        <v>35</v>
      </c>
      <c r="E157" s="212" t="s">
        <v>113</v>
      </c>
      <c r="F157" s="212" t="s">
        <v>29</v>
      </c>
      <c r="G157" s="212" t="s">
        <v>486</v>
      </c>
      <c r="H157" s="239" t="s">
        <v>487</v>
      </c>
      <c r="I157" s="212" t="s">
        <v>116</v>
      </c>
      <c r="J157" s="212">
        <v>2</v>
      </c>
      <c r="K157" s="229">
        <v>55</v>
      </c>
      <c r="L157" s="227"/>
      <c r="M157" s="227"/>
      <c r="N157" s="227"/>
      <c r="O157" s="227"/>
      <c r="P157" s="227"/>
      <c r="Q157" s="227" t="s">
        <v>1200</v>
      </c>
      <c r="R157" s="213" t="s">
        <v>488</v>
      </c>
      <c r="S157" s="212"/>
      <c r="T157" s="238"/>
      <c r="U157" s="237"/>
    </row>
    <row r="158" ht="122" hidden="1" customHeight="1" spans="1:21">
      <c r="A158" s="212">
        <v>154</v>
      </c>
      <c r="B158" s="212" t="s">
        <v>1849</v>
      </c>
      <c r="C158" s="212" t="s">
        <v>1436</v>
      </c>
      <c r="D158" s="212" t="s">
        <v>35</v>
      </c>
      <c r="E158" s="212" t="s">
        <v>113</v>
      </c>
      <c r="F158" s="212" t="s">
        <v>29</v>
      </c>
      <c r="G158" s="212" t="s">
        <v>1292</v>
      </c>
      <c r="H158" s="239" t="s">
        <v>492</v>
      </c>
      <c r="I158" s="212" t="s">
        <v>116</v>
      </c>
      <c r="J158" s="212">
        <v>1</v>
      </c>
      <c r="K158" s="229">
        <v>30</v>
      </c>
      <c r="L158" s="227"/>
      <c r="M158" s="227"/>
      <c r="N158" s="227"/>
      <c r="O158" s="227"/>
      <c r="P158" s="227"/>
      <c r="Q158" s="227" t="s">
        <v>1200</v>
      </c>
      <c r="R158" s="213" t="s">
        <v>493</v>
      </c>
      <c r="S158" s="212"/>
      <c r="T158" s="238"/>
      <c r="U158" s="237"/>
    </row>
    <row r="159" ht="122" hidden="1" customHeight="1" spans="1:21">
      <c r="A159" s="212">
        <v>155</v>
      </c>
      <c r="B159" s="212" t="s">
        <v>1850</v>
      </c>
      <c r="C159" s="212" t="s">
        <v>495</v>
      </c>
      <c r="D159" s="212" t="s">
        <v>35</v>
      </c>
      <c r="E159" s="212" t="s">
        <v>496</v>
      </c>
      <c r="F159" s="212" t="s">
        <v>29</v>
      </c>
      <c r="G159" s="212" t="s">
        <v>497</v>
      </c>
      <c r="H159" s="213" t="s">
        <v>1293</v>
      </c>
      <c r="I159" s="212" t="s">
        <v>499</v>
      </c>
      <c r="J159" s="212">
        <v>13</v>
      </c>
      <c r="K159" s="229">
        <v>300</v>
      </c>
      <c r="L159" s="227"/>
      <c r="M159" s="227"/>
      <c r="N159" s="227"/>
      <c r="O159" s="227"/>
      <c r="P159" s="227"/>
      <c r="Q159" s="227" t="s">
        <v>1217</v>
      </c>
      <c r="R159" s="213" t="s">
        <v>500</v>
      </c>
      <c r="S159" s="238"/>
      <c r="T159" s="238"/>
      <c r="U159" s="237"/>
    </row>
    <row r="160" ht="122" hidden="1" customHeight="1" spans="1:21">
      <c r="A160" s="212">
        <v>156</v>
      </c>
      <c r="B160" s="212" t="s">
        <v>1851</v>
      </c>
      <c r="C160" s="212" t="s">
        <v>1008</v>
      </c>
      <c r="D160" s="212" t="s">
        <v>35</v>
      </c>
      <c r="E160" s="212" t="s">
        <v>36</v>
      </c>
      <c r="F160" s="212" t="s">
        <v>29</v>
      </c>
      <c r="G160" s="212" t="s">
        <v>349</v>
      </c>
      <c r="H160" s="239" t="s">
        <v>1009</v>
      </c>
      <c r="I160" s="212" t="s">
        <v>31</v>
      </c>
      <c r="J160" s="212">
        <v>6</v>
      </c>
      <c r="K160" s="229">
        <v>428</v>
      </c>
      <c r="L160" s="212"/>
      <c r="M160" s="212"/>
      <c r="N160" s="212"/>
      <c r="O160" s="212"/>
      <c r="P160" s="212"/>
      <c r="Q160" s="212" t="s">
        <v>1197</v>
      </c>
      <c r="R160" s="213" t="s">
        <v>1852</v>
      </c>
      <c r="S160" s="212"/>
      <c r="T160" s="238"/>
      <c r="U160" s="237"/>
    </row>
    <row r="161" ht="122" hidden="1" customHeight="1" spans="1:21">
      <c r="A161" s="212">
        <v>157</v>
      </c>
      <c r="B161" s="212" t="s">
        <v>1853</v>
      </c>
      <c r="C161" s="212" t="s">
        <v>1035</v>
      </c>
      <c r="D161" s="212" t="s">
        <v>35</v>
      </c>
      <c r="E161" s="212" t="s">
        <v>1799</v>
      </c>
      <c r="F161" s="212" t="s">
        <v>29</v>
      </c>
      <c r="G161" s="212" t="s">
        <v>397</v>
      </c>
      <c r="H161" s="239" t="s">
        <v>1036</v>
      </c>
      <c r="I161" s="212" t="s">
        <v>65</v>
      </c>
      <c r="J161" s="212">
        <v>1400</v>
      </c>
      <c r="K161" s="229">
        <v>20</v>
      </c>
      <c r="L161" s="212"/>
      <c r="M161" s="212"/>
      <c r="N161" s="212"/>
      <c r="O161" s="212"/>
      <c r="P161" s="212"/>
      <c r="Q161" s="212" t="s">
        <v>1300</v>
      </c>
      <c r="R161" s="213" t="s">
        <v>1037</v>
      </c>
      <c r="S161" s="212" t="s">
        <v>1038</v>
      </c>
      <c r="T161" s="238"/>
      <c r="U161" s="237"/>
    </row>
    <row r="162" ht="122" hidden="1" customHeight="1" spans="1:21">
      <c r="A162" s="212">
        <v>158</v>
      </c>
      <c r="B162" s="212" t="s">
        <v>1854</v>
      </c>
      <c r="C162" s="212" t="s">
        <v>1039</v>
      </c>
      <c r="D162" s="212" t="s">
        <v>35</v>
      </c>
      <c r="E162" s="212" t="s">
        <v>1799</v>
      </c>
      <c r="F162" s="212" t="s">
        <v>29</v>
      </c>
      <c r="G162" s="212" t="s">
        <v>402</v>
      </c>
      <c r="H162" s="239" t="s">
        <v>1040</v>
      </c>
      <c r="I162" s="212" t="s">
        <v>65</v>
      </c>
      <c r="J162" s="212">
        <v>300</v>
      </c>
      <c r="K162" s="229">
        <v>20</v>
      </c>
      <c r="L162" s="212"/>
      <c r="M162" s="212"/>
      <c r="N162" s="212"/>
      <c r="O162" s="212"/>
      <c r="P162" s="212"/>
      <c r="Q162" s="212" t="s">
        <v>1300</v>
      </c>
      <c r="R162" s="213" t="s">
        <v>1041</v>
      </c>
      <c r="S162" s="212" t="s">
        <v>1038</v>
      </c>
      <c r="T162" s="238"/>
      <c r="U162" s="237"/>
    </row>
    <row r="163" ht="122" hidden="1" customHeight="1" spans="1:21">
      <c r="A163" s="212">
        <v>159</v>
      </c>
      <c r="B163" s="212" t="s">
        <v>1855</v>
      </c>
      <c r="C163" s="212" t="s">
        <v>1045</v>
      </c>
      <c r="D163" s="212" t="s">
        <v>35</v>
      </c>
      <c r="E163" s="212" t="s">
        <v>1799</v>
      </c>
      <c r="F163" s="212" t="s">
        <v>29</v>
      </c>
      <c r="G163" s="212" t="s">
        <v>411</v>
      </c>
      <c r="H163" s="239" t="s">
        <v>1046</v>
      </c>
      <c r="I163" s="212" t="s">
        <v>799</v>
      </c>
      <c r="J163" s="212">
        <v>2</v>
      </c>
      <c r="K163" s="229">
        <v>20</v>
      </c>
      <c r="L163" s="212"/>
      <c r="M163" s="212"/>
      <c r="N163" s="212"/>
      <c r="O163" s="212"/>
      <c r="P163" s="212"/>
      <c r="Q163" s="212" t="s">
        <v>1300</v>
      </c>
      <c r="R163" s="213" t="s">
        <v>1047</v>
      </c>
      <c r="S163" s="212"/>
      <c r="T163" s="238"/>
      <c r="U163" s="237"/>
    </row>
    <row r="164" ht="153" hidden="1" customHeight="1" spans="1:21">
      <c r="A164" s="212">
        <v>160</v>
      </c>
      <c r="B164" s="212" t="s">
        <v>1856</v>
      </c>
      <c r="C164" s="212" t="s">
        <v>1054</v>
      </c>
      <c r="D164" s="212" t="s">
        <v>35</v>
      </c>
      <c r="E164" s="212" t="s">
        <v>1799</v>
      </c>
      <c r="F164" s="212" t="s">
        <v>29</v>
      </c>
      <c r="G164" s="212" t="s">
        <v>424</v>
      </c>
      <c r="H164" s="239" t="s">
        <v>1055</v>
      </c>
      <c r="I164" s="212" t="s">
        <v>24</v>
      </c>
      <c r="J164" s="212">
        <v>1</v>
      </c>
      <c r="K164" s="229">
        <v>15</v>
      </c>
      <c r="L164" s="212"/>
      <c r="M164" s="212"/>
      <c r="N164" s="212"/>
      <c r="O164" s="212"/>
      <c r="P164" s="212"/>
      <c r="Q164" s="212" t="s">
        <v>1300</v>
      </c>
      <c r="R164" s="213" t="s">
        <v>1056</v>
      </c>
      <c r="S164" s="212"/>
      <c r="T164" s="238"/>
      <c r="U164" s="237"/>
    </row>
    <row r="165" ht="153" hidden="1" customHeight="1" spans="1:21">
      <c r="A165" s="212">
        <v>161</v>
      </c>
      <c r="B165" s="212" t="s">
        <v>1857</v>
      </c>
      <c r="C165" s="212" t="s">
        <v>1060</v>
      </c>
      <c r="D165" s="212" t="s">
        <v>35</v>
      </c>
      <c r="E165" s="212" t="s">
        <v>1799</v>
      </c>
      <c r="F165" s="212" t="s">
        <v>29</v>
      </c>
      <c r="G165" s="212" t="s">
        <v>441</v>
      </c>
      <c r="H165" s="239" t="s">
        <v>1061</v>
      </c>
      <c r="I165" s="212" t="s">
        <v>799</v>
      </c>
      <c r="J165" s="212">
        <v>1</v>
      </c>
      <c r="K165" s="229">
        <v>15</v>
      </c>
      <c r="L165" s="212"/>
      <c r="M165" s="212"/>
      <c r="N165" s="212"/>
      <c r="O165" s="212"/>
      <c r="P165" s="212"/>
      <c r="Q165" s="212" t="s">
        <v>1300</v>
      </c>
      <c r="R165" s="213" t="s">
        <v>1062</v>
      </c>
      <c r="S165" s="212"/>
      <c r="T165" s="238"/>
      <c r="U165" s="237"/>
    </row>
    <row r="166" ht="153" hidden="1" customHeight="1" spans="1:21">
      <c r="A166" s="212">
        <v>162</v>
      </c>
      <c r="B166" s="212" t="s">
        <v>1858</v>
      </c>
      <c r="C166" s="212" t="s">
        <v>1063</v>
      </c>
      <c r="D166" s="212" t="s">
        <v>35</v>
      </c>
      <c r="E166" s="212" t="s">
        <v>1799</v>
      </c>
      <c r="F166" s="212" t="s">
        <v>29</v>
      </c>
      <c r="G166" s="212" t="s">
        <v>486</v>
      </c>
      <c r="H166" s="239" t="s">
        <v>1064</v>
      </c>
      <c r="I166" s="212" t="s">
        <v>65</v>
      </c>
      <c r="J166" s="212">
        <v>2000</v>
      </c>
      <c r="K166" s="229">
        <v>20</v>
      </c>
      <c r="L166" s="212"/>
      <c r="M166" s="212"/>
      <c r="N166" s="212"/>
      <c r="O166" s="212"/>
      <c r="P166" s="212"/>
      <c r="Q166" s="212" t="s">
        <v>1237</v>
      </c>
      <c r="R166" s="213" t="s">
        <v>1322</v>
      </c>
      <c r="S166" s="212"/>
      <c r="T166" s="238"/>
      <c r="U166" s="237"/>
    </row>
    <row r="167" ht="153" hidden="1" customHeight="1" spans="1:21">
      <c r="A167" s="212">
        <v>163</v>
      </c>
      <c r="B167" s="212" t="s">
        <v>1859</v>
      </c>
      <c r="C167" s="212" t="s">
        <v>1072</v>
      </c>
      <c r="D167" s="212" t="s">
        <v>35</v>
      </c>
      <c r="E167" s="212" t="s">
        <v>1799</v>
      </c>
      <c r="F167" s="212" t="s">
        <v>29</v>
      </c>
      <c r="G167" s="212" t="s">
        <v>1073</v>
      </c>
      <c r="H167" s="239" t="s">
        <v>1074</v>
      </c>
      <c r="I167" s="212" t="s">
        <v>1075</v>
      </c>
      <c r="J167" s="212">
        <v>13</v>
      </c>
      <c r="K167" s="229">
        <v>195</v>
      </c>
      <c r="L167" s="212"/>
      <c r="M167" s="212"/>
      <c r="N167" s="212"/>
      <c r="O167" s="212"/>
      <c r="P167" s="212"/>
      <c r="Q167" s="212" t="s">
        <v>1300</v>
      </c>
      <c r="R167" s="213" t="s">
        <v>1076</v>
      </c>
      <c r="S167" s="212"/>
      <c r="T167" s="238"/>
      <c r="U167" s="237"/>
    </row>
    <row r="168" ht="153" hidden="1" customHeight="1" spans="1:21">
      <c r="A168" s="212">
        <v>164</v>
      </c>
      <c r="B168" s="212" t="s">
        <v>1860</v>
      </c>
      <c r="C168" s="212" t="s">
        <v>1085</v>
      </c>
      <c r="D168" s="212" t="s">
        <v>35</v>
      </c>
      <c r="E168" s="212" t="s">
        <v>1086</v>
      </c>
      <c r="F168" s="212" t="s">
        <v>29</v>
      </c>
      <c r="G168" s="212" t="s">
        <v>1087</v>
      </c>
      <c r="H168" s="213" t="s">
        <v>1088</v>
      </c>
      <c r="I168" s="212" t="s">
        <v>251</v>
      </c>
      <c r="J168" s="212">
        <v>3</v>
      </c>
      <c r="K168" s="229">
        <v>60</v>
      </c>
      <c r="L168" s="212"/>
      <c r="M168" s="212"/>
      <c r="N168" s="212"/>
      <c r="O168" s="212"/>
      <c r="P168" s="212"/>
      <c r="Q168" s="212" t="s">
        <v>1263</v>
      </c>
      <c r="R168" s="213" t="s">
        <v>1089</v>
      </c>
      <c r="S168" s="240"/>
      <c r="T168" s="238"/>
      <c r="U168" s="237"/>
    </row>
    <row r="169" ht="143" hidden="1" customHeight="1" spans="1:21">
      <c r="A169" s="212">
        <v>165</v>
      </c>
      <c r="B169" s="212" t="s">
        <v>1614</v>
      </c>
      <c r="C169" s="212" t="s">
        <v>1116</v>
      </c>
      <c r="D169" s="212" t="s">
        <v>19</v>
      </c>
      <c r="E169" s="212" t="s">
        <v>1498</v>
      </c>
      <c r="F169" s="212" t="s">
        <v>29</v>
      </c>
      <c r="G169" s="212" t="s">
        <v>677</v>
      </c>
      <c r="H169" s="213" t="s">
        <v>1117</v>
      </c>
      <c r="I169" s="212" t="s">
        <v>251</v>
      </c>
      <c r="J169" s="212">
        <v>1</v>
      </c>
      <c r="K169" s="229">
        <v>30</v>
      </c>
      <c r="L169" s="212"/>
      <c r="M169" s="212"/>
      <c r="N169" s="212"/>
      <c r="O169" s="212"/>
      <c r="P169" s="212"/>
      <c r="Q169" s="212" t="s">
        <v>1210</v>
      </c>
      <c r="R169" s="213" t="s">
        <v>1392</v>
      </c>
      <c r="S169" s="238"/>
      <c r="T169" s="238"/>
      <c r="U169" s="237"/>
    </row>
    <row r="170" ht="152" hidden="1" customHeight="1" spans="1:21">
      <c r="A170" s="212">
        <v>166</v>
      </c>
      <c r="B170" s="212" t="s">
        <v>1615</v>
      </c>
      <c r="C170" s="212" t="s">
        <v>1232</v>
      </c>
      <c r="D170" s="212" t="s">
        <v>19</v>
      </c>
      <c r="E170" s="212" t="s">
        <v>28</v>
      </c>
      <c r="F170" s="212" t="s">
        <v>21</v>
      </c>
      <c r="G170" s="212" t="s">
        <v>769</v>
      </c>
      <c r="H170" s="213" t="s">
        <v>1616</v>
      </c>
      <c r="I170" s="212" t="s">
        <v>31</v>
      </c>
      <c r="J170" s="212">
        <v>3.5</v>
      </c>
      <c r="K170" s="229">
        <v>155</v>
      </c>
      <c r="L170" s="227"/>
      <c r="M170" s="227"/>
      <c r="N170" s="227"/>
      <c r="O170" s="227"/>
      <c r="P170" s="227"/>
      <c r="Q170" s="227" t="s">
        <v>1196</v>
      </c>
      <c r="R170" s="213" t="s">
        <v>1617</v>
      </c>
      <c r="S170" s="238"/>
      <c r="T170" s="238"/>
      <c r="U170" s="237"/>
    </row>
    <row r="171" ht="133" hidden="1" customHeight="1" spans="1:21">
      <c r="A171" s="212">
        <v>167</v>
      </c>
      <c r="B171" s="212" t="s">
        <v>1618</v>
      </c>
      <c r="C171" s="212" t="s">
        <v>1441</v>
      </c>
      <c r="D171" s="212" t="s">
        <v>19</v>
      </c>
      <c r="E171" s="212" t="s">
        <v>1498</v>
      </c>
      <c r="F171" s="212" t="s">
        <v>29</v>
      </c>
      <c r="G171" s="212" t="s">
        <v>206</v>
      </c>
      <c r="H171" s="213" t="s">
        <v>655</v>
      </c>
      <c r="I171" s="212" t="s">
        <v>133</v>
      </c>
      <c r="J171" s="212">
        <v>10000</v>
      </c>
      <c r="K171" s="229">
        <v>45</v>
      </c>
      <c r="L171" s="227"/>
      <c r="M171" s="227"/>
      <c r="N171" s="227"/>
      <c r="O171" s="227"/>
      <c r="P171" s="227"/>
      <c r="Q171" s="227" t="s">
        <v>1207</v>
      </c>
      <c r="R171" s="213" t="s">
        <v>1342</v>
      </c>
      <c r="S171" s="238"/>
      <c r="T171" s="238"/>
      <c r="U171" s="237"/>
    </row>
    <row r="172" ht="177" hidden="1" customHeight="1" spans="1:21">
      <c r="A172" s="212">
        <v>168</v>
      </c>
      <c r="B172" s="212" t="s">
        <v>1619</v>
      </c>
      <c r="C172" s="212" t="s">
        <v>658</v>
      </c>
      <c r="D172" s="212" t="s">
        <v>19</v>
      </c>
      <c r="E172" s="212" t="s">
        <v>1498</v>
      </c>
      <c r="F172" s="212" t="s">
        <v>29</v>
      </c>
      <c r="G172" s="212" t="s">
        <v>206</v>
      </c>
      <c r="H172" s="213" t="s">
        <v>659</v>
      </c>
      <c r="I172" s="212" t="s">
        <v>133</v>
      </c>
      <c r="J172" s="212">
        <v>20000</v>
      </c>
      <c r="K172" s="229">
        <v>135</v>
      </c>
      <c r="L172" s="227"/>
      <c r="M172" s="227"/>
      <c r="N172" s="227"/>
      <c r="O172" s="227"/>
      <c r="P172" s="227"/>
      <c r="Q172" s="227" t="s">
        <v>1207</v>
      </c>
      <c r="R172" s="213" t="s">
        <v>1343</v>
      </c>
      <c r="S172" s="238"/>
      <c r="T172" s="238"/>
      <c r="U172" s="237"/>
    </row>
    <row r="173" ht="180" hidden="1" customHeight="1" spans="1:21">
      <c r="A173" s="212">
        <v>169</v>
      </c>
      <c r="B173" s="212" t="s">
        <v>1620</v>
      </c>
      <c r="C173" s="212" t="s">
        <v>662</v>
      </c>
      <c r="D173" s="212" t="s">
        <v>19</v>
      </c>
      <c r="E173" s="212" t="s">
        <v>1498</v>
      </c>
      <c r="F173" s="212" t="s">
        <v>29</v>
      </c>
      <c r="G173" s="212" t="s">
        <v>206</v>
      </c>
      <c r="H173" s="213" t="s">
        <v>2375</v>
      </c>
      <c r="I173" s="212" t="s">
        <v>133</v>
      </c>
      <c r="J173" s="212">
        <v>5000</v>
      </c>
      <c r="K173" s="229">
        <v>17.5</v>
      </c>
      <c r="L173" s="227"/>
      <c r="M173" s="227"/>
      <c r="N173" s="227"/>
      <c r="O173" s="227"/>
      <c r="P173" s="227"/>
      <c r="Q173" s="227" t="s">
        <v>1207</v>
      </c>
      <c r="R173" s="213" t="s">
        <v>1344</v>
      </c>
      <c r="S173" s="238"/>
      <c r="T173" s="238"/>
      <c r="U173" s="237"/>
    </row>
    <row r="174" ht="153" hidden="1" customHeight="1" spans="1:21">
      <c r="A174" s="212">
        <v>170</v>
      </c>
      <c r="B174" s="212" t="s">
        <v>1621</v>
      </c>
      <c r="C174" s="212" t="s">
        <v>1226</v>
      </c>
      <c r="D174" s="212" t="s">
        <v>19</v>
      </c>
      <c r="E174" s="212" t="s">
        <v>28</v>
      </c>
      <c r="F174" s="212" t="s">
        <v>534</v>
      </c>
      <c r="G174" s="212" t="s">
        <v>677</v>
      </c>
      <c r="H174" s="213" t="s">
        <v>1622</v>
      </c>
      <c r="I174" s="212" t="s">
        <v>31</v>
      </c>
      <c r="J174" s="212">
        <v>3.4</v>
      </c>
      <c r="K174" s="229">
        <v>150</v>
      </c>
      <c r="L174" s="227"/>
      <c r="M174" s="227"/>
      <c r="N174" s="227"/>
      <c r="O174" s="227"/>
      <c r="P174" s="227"/>
      <c r="Q174" s="227" t="s">
        <v>1196</v>
      </c>
      <c r="R174" s="213" t="s">
        <v>1623</v>
      </c>
      <c r="S174" s="238"/>
      <c r="T174" s="238"/>
      <c r="U174" s="237"/>
    </row>
    <row r="175" ht="200" hidden="1" customHeight="1" spans="1:21">
      <c r="A175" s="212">
        <v>171</v>
      </c>
      <c r="B175" s="212" t="s">
        <v>1624</v>
      </c>
      <c r="C175" s="212" t="s">
        <v>1228</v>
      </c>
      <c r="D175" s="212" t="s">
        <v>19</v>
      </c>
      <c r="E175" s="212" t="s">
        <v>28</v>
      </c>
      <c r="F175" s="212" t="s">
        <v>21</v>
      </c>
      <c r="G175" s="212" t="s">
        <v>705</v>
      </c>
      <c r="H175" s="213" t="s">
        <v>1362</v>
      </c>
      <c r="I175" s="212" t="s">
        <v>31</v>
      </c>
      <c r="J175" s="212">
        <v>5.2</v>
      </c>
      <c r="K175" s="229">
        <v>228</v>
      </c>
      <c r="L175" s="227"/>
      <c r="M175" s="227"/>
      <c r="N175" s="227"/>
      <c r="O175" s="227"/>
      <c r="P175" s="227"/>
      <c r="Q175" s="227" t="s">
        <v>1196</v>
      </c>
      <c r="R175" s="213" t="s">
        <v>1625</v>
      </c>
      <c r="S175" s="238"/>
      <c r="T175" s="238"/>
      <c r="U175" s="237"/>
    </row>
    <row r="176" ht="160" hidden="1" customHeight="1" spans="1:21">
      <c r="A176" s="212">
        <v>172</v>
      </c>
      <c r="B176" s="212" t="s">
        <v>1626</v>
      </c>
      <c r="C176" s="212" t="s">
        <v>1230</v>
      </c>
      <c r="D176" s="212" t="s">
        <v>19</v>
      </c>
      <c r="E176" s="212" t="s">
        <v>28</v>
      </c>
      <c r="F176" s="212" t="s">
        <v>21</v>
      </c>
      <c r="G176" s="212" t="s">
        <v>736</v>
      </c>
      <c r="H176" s="213" t="s">
        <v>1627</v>
      </c>
      <c r="I176" s="212" t="s">
        <v>31</v>
      </c>
      <c r="J176" s="212">
        <v>5</v>
      </c>
      <c r="K176" s="229">
        <v>220</v>
      </c>
      <c r="L176" s="227"/>
      <c r="M176" s="227"/>
      <c r="N176" s="227"/>
      <c r="O176" s="227"/>
      <c r="P176" s="227"/>
      <c r="Q176" s="227" t="s">
        <v>1196</v>
      </c>
      <c r="R176" s="213" t="s">
        <v>1628</v>
      </c>
      <c r="S176" s="238"/>
      <c r="T176" s="238"/>
      <c r="U176" s="237"/>
    </row>
    <row r="177" ht="123" hidden="1" customHeight="1" spans="1:21">
      <c r="A177" s="212">
        <v>173</v>
      </c>
      <c r="B177" s="212" t="s">
        <v>1629</v>
      </c>
      <c r="C177" s="212" t="s">
        <v>1119</v>
      </c>
      <c r="D177" s="212" t="s">
        <v>19</v>
      </c>
      <c r="E177" s="212" t="s">
        <v>1498</v>
      </c>
      <c r="F177" s="212" t="s">
        <v>29</v>
      </c>
      <c r="G177" s="212" t="s">
        <v>782</v>
      </c>
      <c r="H177" s="213" t="s">
        <v>1120</v>
      </c>
      <c r="I177" s="212" t="s">
        <v>251</v>
      </c>
      <c r="J177" s="212">
        <v>2</v>
      </c>
      <c r="K177" s="229">
        <v>23</v>
      </c>
      <c r="L177" s="212"/>
      <c r="M177" s="212"/>
      <c r="N177" s="212"/>
      <c r="O177" s="212"/>
      <c r="P177" s="212"/>
      <c r="Q177" s="212" t="s">
        <v>1210</v>
      </c>
      <c r="R177" s="213" t="s">
        <v>1121</v>
      </c>
      <c r="S177" s="238"/>
      <c r="T177" s="238"/>
      <c r="U177" s="237"/>
    </row>
    <row r="178" ht="113" hidden="1" customHeight="1" spans="1:21">
      <c r="A178" s="212">
        <v>174</v>
      </c>
      <c r="B178" s="212" t="s">
        <v>1709</v>
      </c>
      <c r="C178" s="212" t="s">
        <v>666</v>
      </c>
      <c r="D178" s="212" t="s">
        <v>106</v>
      </c>
      <c r="E178" s="212" t="s">
        <v>107</v>
      </c>
      <c r="F178" s="212" t="s">
        <v>29</v>
      </c>
      <c r="G178" s="212" t="s">
        <v>206</v>
      </c>
      <c r="H178" s="213" t="s">
        <v>667</v>
      </c>
      <c r="I178" s="212" t="s">
        <v>668</v>
      </c>
      <c r="J178" s="212">
        <v>25</v>
      </c>
      <c r="K178" s="229">
        <v>46.2</v>
      </c>
      <c r="L178" s="227"/>
      <c r="M178" s="227"/>
      <c r="N178" s="227"/>
      <c r="O178" s="227"/>
      <c r="P178" s="227"/>
      <c r="Q178" s="227" t="s">
        <v>1202</v>
      </c>
      <c r="R178" s="213" t="s">
        <v>669</v>
      </c>
      <c r="S178" s="238"/>
      <c r="T178" s="238"/>
      <c r="U178" s="237"/>
    </row>
    <row r="179" ht="131.25" hidden="1" spans="1:21">
      <c r="A179" s="212">
        <v>175</v>
      </c>
      <c r="B179" s="212" t="s">
        <v>1861</v>
      </c>
      <c r="C179" s="212" t="s">
        <v>709</v>
      </c>
      <c r="D179" s="212" t="s">
        <v>35</v>
      </c>
      <c r="E179" s="212" t="s">
        <v>375</v>
      </c>
      <c r="F179" s="212" t="s">
        <v>29</v>
      </c>
      <c r="G179" s="212" t="s">
        <v>705</v>
      </c>
      <c r="H179" s="213" t="s">
        <v>711</v>
      </c>
      <c r="I179" s="212" t="s">
        <v>712</v>
      </c>
      <c r="J179" s="212">
        <v>80</v>
      </c>
      <c r="K179" s="229">
        <v>6.5</v>
      </c>
      <c r="L179" s="227"/>
      <c r="M179" s="227"/>
      <c r="N179" s="227"/>
      <c r="O179" s="227"/>
      <c r="P179" s="227"/>
      <c r="Q179" s="227" t="s">
        <v>1200</v>
      </c>
      <c r="R179" s="213" t="s">
        <v>713</v>
      </c>
      <c r="S179" s="238"/>
      <c r="T179" s="238"/>
      <c r="U179" s="237"/>
    </row>
    <row r="180" ht="150" hidden="1" spans="1:21">
      <c r="A180" s="212">
        <v>176</v>
      </c>
      <c r="B180" s="212" t="s">
        <v>1862</v>
      </c>
      <c r="C180" s="212" t="s">
        <v>671</v>
      </c>
      <c r="D180" s="212" t="s">
        <v>35</v>
      </c>
      <c r="E180" s="212" t="s">
        <v>36</v>
      </c>
      <c r="F180" s="212" t="s">
        <v>21</v>
      </c>
      <c r="G180" s="212" t="s">
        <v>672</v>
      </c>
      <c r="H180" s="213" t="s">
        <v>673</v>
      </c>
      <c r="I180" s="212" t="s">
        <v>31</v>
      </c>
      <c r="J180" s="212">
        <v>5</v>
      </c>
      <c r="K180" s="229">
        <v>100</v>
      </c>
      <c r="L180" s="227"/>
      <c r="M180" s="227"/>
      <c r="N180" s="227"/>
      <c r="O180" s="227"/>
      <c r="P180" s="227"/>
      <c r="Q180" s="227" t="s">
        <v>1200</v>
      </c>
      <c r="R180" s="213" t="s">
        <v>1863</v>
      </c>
      <c r="S180" s="238"/>
      <c r="T180" s="238"/>
      <c r="U180" s="237"/>
    </row>
    <row r="181" ht="112.5" hidden="1" spans="1:21">
      <c r="A181" s="212">
        <v>177</v>
      </c>
      <c r="B181" s="212" t="s">
        <v>1864</v>
      </c>
      <c r="C181" s="212" t="s">
        <v>681</v>
      </c>
      <c r="D181" s="212" t="s">
        <v>35</v>
      </c>
      <c r="E181" s="212" t="s">
        <v>375</v>
      </c>
      <c r="F181" s="212" t="s">
        <v>29</v>
      </c>
      <c r="G181" s="212" t="s">
        <v>677</v>
      </c>
      <c r="H181" s="213" t="s">
        <v>682</v>
      </c>
      <c r="I181" s="212" t="s">
        <v>116</v>
      </c>
      <c r="J181" s="212">
        <v>1</v>
      </c>
      <c r="K181" s="229">
        <v>30</v>
      </c>
      <c r="L181" s="227"/>
      <c r="M181" s="227"/>
      <c r="N181" s="227"/>
      <c r="O181" s="227"/>
      <c r="P181" s="227"/>
      <c r="Q181" s="227" t="s">
        <v>1200</v>
      </c>
      <c r="R181" s="213" t="s">
        <v>1348</v>
      </c>
      <c r="S181" s="238"/>
      <c r="T181" s="238"/>
      <c r="U181" s="237"/>
    </row>
    <row r="182" ht="131.25" hidden="1" spans="1:21">
      <c r="A182" s="212">
        <v>178</v>
      </c>
      <c r="B182" s="212" t="s">
        <v>1865</v>
      </c>
      <c r="C182" s="212" t="s">
        <v>1866</v>
      </c>
      <c r="D182" s="212" t="s">
        <v>35</v>
      </c>
      <c r="E182" s="212" t="s">
        <v>36</v>
      </c>
      <c r="F182" s="212" t="s">
        <v>21</v>
      </c>
      <c r="G182" s="212" t="s">
        <v>677</v>
      </c>
      <c r="H182" s="213" t="s">
        <v>1867</v>
      </c>
      <c r="I182" s="212" t="s">
        <v>31</v>
      </c>
      <c r="J182" s="212">
        <v>1.82</v>
      </c>
      <c r="K182" s="229">
        <v>128</v>
      </c>
      <c r="L182" s="227"/>
      <c r="M182" s="227"/>
      <c r="N182" s="227"/>
      <c r="O182" s="227"/>
      <c r="P182" s="227"/>
      <c r="Q182" s="227" t="s">
        <v>1197</v>
      </c>
      <c r="R182" s="213" t="s">
        <v>1868</v>
      </c>
      <c r="S182" s="238"/>
      <c r="T182" s="238"/>
      <c r="U182" s="237"/>
    </row>
    <row r="183" ht="112.5" hidden="1" spans="1:21">
      <c r="A183" s="212">
        <v>179</v>
      </c>
      <c r="B183" s="212" t="s">
        <v>1869</v>
      </c>
      <c r="C183" s="212" t="s">
        <v>689</v>
      </c>
      <c r="D183" s="212" t="s">
        <v>35</v>
      </c>
      <c r="E183" s="212" t="s">
        <v>36</v>
      </c>
      <c r="F183" s="212" t="s">
        <v>21</v>
      </c>
      <c r="G183" s="212" t="s">
        <v>677</v>
      </c>
      <c r="H183" s="213" t="s">
        <v>1352</v>
      </c>
      <c r="I183" s="212" t="s">
        <v>31</v>
      </c>
      <c r="J183" s="212">
        <v>1.5</v>
      </c>
      <c r="K183" s="229">
        <v>85.5</v>
      </c>
      <c r="L183" s="227"/>
      <c r="M183" s="227"/>
      <c r="N183" s="227"/>
      <c r="O183" s="227"/>
      <c r="P183" s="227"/>
      <c r="Q183" s="227" t="s">
        <v>1200</v>
      </c>
      <c r="R183" s="213" t="s">
        <v>1870</v>
      </c>
      <c r="S183" s="238"/>
      <c r="T183" s="238"/>
      <c r="U183" s="237"/>
    </row>
    <row r="184" ht="131.25" hidden="1" spans="1:21">
      <c r="A184" s="212">
        <v>180</v>
      </c>
      <c r="B184" s="212" t="s">
        <v>1871</v>
      </c>
      <c r="C184" s="213" t="s">
        <v>1872</v>
      </c>
      <c r="D184" s="212" t="s">
        <v>35</v>
      </c>
      <c r="E184" s="212" t="s">
        <v>36</v>
      </c>
      <c r="F184" s="212" t="s">
        <v>21</v>
      </c>
      <c r="G184" s="212" t="s">
        <v>695</v>
      </c>
      <c r="H184" s="213" t="s">
        <v>1873</v>
      </c>
      <c r="I184" s="212" t="s">
        <v>31</v>
      </c>
      <c r="J184" s="212">
        <v>1.325</v>
      </c>
      <c r="K184" s="229">
        <v>92.75</v>
      </c>
      <c r="L184" s="227"/>
      <c r="M184" s="227"/>
      <c r="N184" s="227"/>
      <c r="O184" s="227"/>
      <c r="P184" s="227"/>
      <c r="Q184" s="227" t="s">
        <v>1197</v>
      </c>
      <c r="R184" s="213" t="s">
        <v>1874</v>
      </c>
      <c r="S184" s="238"/>
      <c r="T184" s="238"/>
      <c r="U184" s="237"/>
    </row>
    <row r="185" ht="112.5" hidden="1" spans="1:21">
      <c r="A185" s="212">
        <v>181</v>
      </c>
      <c r="B185" s="212" t="s">
        <v>1875</v>
      </c>
      <c r="C185" s="213" t="s">
        <v>699</v>
      </c>
      <c r="D185" s="212" t="s">
        <v>35</v>
      </c>
      <c r="E185" s="212" t="s">
        <v>120</v>
      </c>
      <c r="F185" s="212" t="s">
        <v>29</v>
      </c>
      <c r="G185" s="212" t="s">
        <v>695</v>
      </c>
      <c r="H185" s="213" t="s">
        <v>700</v>
      </c>
      <c r="I185" s="212" t="s">
        <v>701</v>
      </c>
      <c r="J185" s="212">
        <v>100</v>
      </c>
      <c r="K185" s="229">
        <v>13.4</v>
      </c>
      <c r="L185" s="227"/>
      <c r="M185" s="227"/>
      <c r="N185" s="227"/>
      <c r="O185" s="227"/>
      <c r="P185" s="227"/>
      <c r="Q185" s="227" t="s">
        <v>1200</v>
      </c>
      <c r="R185" s="213" t="s">
        <v>1876</v>
      </c>
      <c r="S185" s="238"/>
      <c r="T185" s="238"/>
      <c r="U185" s="237"/>
    </row>
    <row r="186" ht="131.25" hidden="1" spans="1:21">
      <c r="A186" s="212">
        <v>182</v>
      </c>
      <c r="B186" s="212" t="s">
        <v>1877</v>
      </c>
      <c r="C186" s="212" t="s">
        <v>1878</v>
      </c>
      <c r="D186" s="212" t="s">
        <v>35</v>
      </c>
      <c r="E186" s="212" t="s">
        <v>36</v>
      </c>
      <c r="F186" s="212" t="s">
        <v>21</v>
      </c>
      <c r="G186" s="212" t="s">
        <v>705</v>
      </c>
      <c r="H186" s="213" t="s">
        <v>1879</v>
      </c>
      <c r="I186" s="212" t="s">
        <v>31</v>
      </c>
      <c r="J186" s="212">
        <v>2.2</v>
      </c>
      <c r="K186" s="229">
        <v>154</v>
      </c>
      <c r="L186" s="227"/>
      <c r="M186" s="227"/>
      <c r="N186" s="227"/>
      <c r="O186" s="227"/>
      <c r="P186" s="227"/>
      <c r="Q186" s="227" t="s">
        <v>1197</v>
      </c>
      <c r="R186" s="213" t="s">
        <v>1880</v>
      </c>
      <c r="S186" s="238"/>
      <c r="T186" s="238"/>
      <c r="U186" s="237"/>
    </row>
    <row r="187" ht="112.5" hidden="1" spans="1:21">
      <c r="A187" s="212">
        <v>183</v>
      </c>
      <c r="B187" s="212" t="s">
        <v>1881</v>
      </c>
      <c r="C187" s="212" t="s">
        <v>715</v>
      </c>
      <c r="D187" s="212" t="s">
        <v>35</v>
      </c>
      <c r="E187" s="212" t="s">
        <v>120</v>
      </c>
      <c r="F187" s="212" t="s">
        <v>29</v>
      </c>
      <c r="G187" s="212" t="s">
        <v>705</v>
      </c>
      <c r="H187" s="213" t="s">
        <v>716</v>
      </c>
      <c r="I187" s="212" t="s">
        <v>123</v>
      </c>
      <c r="J187" s="212">
        <v>70</v>
      </c>
      <c r="K187" s="229">
        <v>57.2</v>
      </c>
      <c r="L187" s="227"/>
      <c r="M187" s="227"/>
      <c r="N187" s="227"/>
      <c r="O187" s="227"/>
      <c r="P187" s="227"/>
      <c r="Q187" s="227" t="s">
        <v>1200</v>
      </c>
      <c r="R187" s="213" t="s">
        <v>1361</v>
      </c>
      <c r="S187" s="238"/>
      <c r="T187" s="238"/>
      <c r="U187" s="237"/>
    </row>
    <row r="188" ht="93.75" hidden="1" spans="1:21">
      <c r="A188" s="212">
        <v>184</v>
      </c>
      <c r="B188" s="212" t="s">
        <v>1882</v>
      </c>
      <c r="C188" s="212" t="s">
        <v>1443</v>
      </c>
      <c r="D188" s="212" t="s">
        <v>35</v>
      </c>
      <c r="E188" s="212" t="s">
        <v>113</v>
      </c>
      <c r="F188" s="212" t="s">
        <v>21</v>
      </c>
      <c r="G188" s="212" t="s">
        <v>724</v>
      </c>
      <c r="H188" s="213" t="s">
        <v>725</v>
      </c>
      <c r="I188" s="212" t="s">
        <v>92</v>
      </c>
      <c r="J188" s="212">
        <v>300</v>
      </c>
      <c r="K188" s="229">
        <v>15</v>
      </c>
      <c r="L188" s="227"/>
      <c r="M188" s="227"/>
      <c r="N188" s="227"/>
      <c r="O188" s="227"/>
      <c r="P188" s="227"/>
      <c r="Q188" s="227" t="s">
        <v>1200</v>
      </c>
      <c r="R188" s="213" t="s">
        <v>1363</v>
      </c>
      <c r="S188" s="238"/>
      <c r="T188" s="238"/>
      <c r="U188" s="237"/>
    </row>
    <row r="189" ht="93.75" hidden="1" spans="1:21">
      <c r="A189" s="212">
        <v>185</v>
      </c>
      <c r="B189" s="212" t="s">
        <v>1883</v>
      </c>
      <c r="C189" s="212" t="s">
        <v>728</v>
      </c>
      <c r="D189" s="212" t="s">
        <v>35</v>
      </c>
      <c r="E189" s="212" t="s">
        <v>113</v>
      </c>
      <c r="F189" s="212" t="s">
        <v>29</v>
      </c>
      <c r="G189" s="212" t="s">
        <v>724</v>
      </c>
      <c r="H189" s="213" t="s">
        <v>729</v>
      </c>
      <c r="I189" s="212" t="s">
        <v>116</v>
      </c>
      <c r="J189" s="212">
        <v>1</v>
      </c>
      <c r="K189" s="229">
        <v>30</v>
      </c>
      <c r="L189" s="227"/>
      <c r="M189" s="227"/>
      <c r="N189" s="227"/>
      <c r="O189" s="227"/>
      <c r="P189" s="227"/>
      <c r="Q189" s="227" t="s">
        <v>1200</v>
      </c>
      <c r="R189" s="213" t="s">
        <v>1363</v>
      </c>
      <c r="S189" s="238"/>
      <c r="T189" s="238"/>
      <c r="U189" s="237"/>
    </row>
    <row r="190" ht="131.25" hidden="1" spans="1:21">
      <c r="A190" s="212">
        <v>186</v>
      </c>
      <c r="B190" s="212" t="s">
        <v>1884</v>
      </c>
      <c r="C190" s="213" t="s">
        <v>1885</v>
      </c>
      <c r="D190" s="212" t="s">
        <v>35</v>
      </c>
      <c r="E190" s="212" t="s">
        <v>36</v>
      </c>
      <c r="F190" s="212" t="s">
        <v>21</v>
      </c>
      <c r="G190" s="212" t="s">
        <v>724</v>
      </c>
      <c r="H190" s="213" t="s">
        <v>1886</v>
      </c>
      <c r="I190" s="212" t="s">
        <v>31</v>
      </c>
      <c r="J190" s="212">
        <v>1.3</v>
      </c>
      <c r="K190" s="229">
        <v>91</v>
      </c>
      <c r="L190" s="227"/>
      <c r="M190" s="227"/>
      <c r="N190" s="227"/>
      <c r="O190" s="227"/>
      <c r="P190" s="227"/>
      <c r="Q190" s="227" t="s">
        <v>1197</v>
      </c>
      <c r="R190" s="213" t="s">
        <v>1887</v>
      </c>
      <c r="S190" s="238"/>
      <c r="T190" s="238"/>
      <c r="U190" s="237"/>
    </row>
    <row r="191" ht="131.25" hidden="1" spans="1:21">
      <c r="A191" s="212">
        <v>187</v>
      </c>
      <c r="B191" s="212" t="s">
        <v>1888</v>
      </c>
      <c r="C191" s="213" t="s">
        <v>1889</v>
      </c>
      <c r="D191" s="212" t="s">
        <v>35</v>
      </c>
      <c r="E191" s="212" t="s">
        <v>36</v>
      </c>
      <c r="F191" s="212" t="s">
        <v>21</v>
      </c>
      <c r="G191" s="212" t="s">
        <v>736</v>
      </c>
      <c r="H191" s="213" t="s">
        <v>1890</v>
      </c>
      <c r="I191" s="212" t="s">
        <v>31</v>
      </c>
      <c r="J191" s="212">
        <v>1.58</v>
      </c>
      <c r="K191" s="229">
        <v>110.6</v>
      </c>
      <c r="L191" s="227"/>
      <c r="M191" s="227"/>
      <c r="N191" s="227"/>
      <c r="O191" s="227"/>
      <c r="P191" s="227"/>
      <c r="Q191" s="227" t="s">
        <v>1197</v>
      </c>
      <c r="R191" s="213" t="s">
        <v>1891</v>
      </c>
      <c r="S191" s="238"/>
      <c r="T191" s="238"/>
      <c r="U191" s="237"/>
    </row>
    <row r="192" ht="93.75" hidden="1" spans="1:21">
      <c r="A192" s="212">
        <v>188</v>
      </c>
      <c r="B192" s="212" t="s">
        <v>1892</v>
      </c>
      <c r="C192" s="213" t="s">
        <v>744</v>
      </c>
      <c r="D192" s="212" t="s">
        <v>35</v>
      </c>
      <c r="E192" s="212" t="s">
        <v>120</v>
      </c>
      <c r="F192" s="212" t="s">
        <v>29</v>
      </c>
      <c r="G192" s="212" t="s">
        <v>736</v>
      </c>
      <c r="H192" s="213" t="s">
        <v>745</v>
      </c>
      <c r="I192" s="212" t="s">
        <v>123</v>
      </c>
      <c r="J192" s="212">
        <v>200</v>
      </c>
      <c r="K192" s="229">
        <v>52</v>
      </c>
      <c r="L192" s="227"/>
      <c r="M192" s="227"/>
      <c r="N192" s="227"/>
      <c r="O192" s="227"/>
      <c r="P192" s="227"/>
      <c r="Q192" s="227" t="s">
        <v>1200</v>
      </c>
      <c r="R192" s="213" t="s">
        <v>1372</v>
      </c>
      <c r="S192" s="238"/>
      <c r="T192" s="238"/>
      <c r="U192" s="237"/>
    </row>
    <row r="193" ht="112.5" hidden="1" spans="1:21">
      <c r="A193" s="212">
        <v>189</v>
      </c>
      <c r="B193" s="212" t="s">
        <v>1893</v>
      </c>
      <c r="C193" s="212" t="s">
        <v>1445</v>
      </c>
      <c r="D193" s="212" t="s">
        <v>35</v>
      </c>
      <c r="E193" s="212" t="s">
        <v>113</v>
      </c>
      <c r="F193" s="212" t="s">
        <v>29</v>
      </c>
      <c r="G193" s="212" t="s">
        <v>736</v>
      </c>
      <c r="H193" s="213" t="s">
        <v>749</v>
      </c>
      <c r="I193" s="212" t="s">
        <v>116</v>
      </c>
      <c r="J193" s="212">
        <v>1</v>
      </c>
      <c r="K193" s="229">
        <v>30</v>
      </c>
      <c r="L193" s="227"/>
      <c r="M193" s="227"/>
      <c r="N193" s="227"/>
      <c r="O193" s="227"/>
      <c r="P193" s="227"/>
      <c r="Q193" s="227" t="s">
        <v>1200</v>
      </c>
      <c r="R193" s="213" t="s">
        <v>1373</v>
      </c>
      <c r="S193" s="238"/>
      <c r="T193" s="238"/>
      <c r="U193" s="237"/>
    </row>
    <row r="194" ht="131.25" hidden="1" spans="1:21">
      <c r="A194" s="212">
        <v>190</v>
      </c>
      <c r="B194" s="212" t="s">
        <v>1894</v>
      </c>
      <c r="C194" s="212" t="s">
        <v>1446</v>
      </c>
      <c r="D194" s="212" t="s">
        <v>35</v>
      </c>
      <c r="E194" s="212" t="s">
        <v>375</v>
      </c>
      <c r="F194" s="212" t="s">
        <v>29</v>
      </c>
      <c r="G194" s="212" t="s">
        <v>753</v>
      </c>
      <c r="H194" s="213" t="s">
        <v>1895</v>
      </c>
      <c r="I194" s="212" t="s">
        <v>755</v>
      </c>
      <c r="J194" s="212">
        <v>1</v>
      </c>
      <c r="K194" s="229">
        <v>134.96</v>
      </c>
      <c r="L194" s="227"/>
      <c r="M194" s="227"/>
      <c r="N194" s="227"/>
      <c r="O194" s="227"/>
      <c r="P194" s="227"/>
      <c r="Q194" s="227" t="s">
        <v>1200</v>
      </c>
      <c r="R194" s="213" t="s">
        <v>1375</v>
      </c>
      <c r="S194" s="238"/>
      <c r="T194" s="238"/>
      <c r="U194" s="237"/>
    </row>
    <row r="195" ht="131.25" hidden="1" spans="1:21">
      <c r="A195" s="212">
        <v>191</v>
      </c>
      <c r="B195" s="212" t="s">
        <v>1896</v>
      </c>
      <c r="C195" s="213" t="s">
        <v>1897</v>
      </c>
      <c r="D195" s="212" t="s">
        <v>35</v>
      </c>
      <c r="E195" s="212" t="s">
        <v>36</v>
      </c>
      <c r="F195" s="212" t="s">
        <v>21</v>
      </c>
      <c r="G195" s="212" t="s">
        <v>759</v>
      </c>
      <c r="H195" s="213" t="s">
        <v>1377</v>
      </c>
      <c r="I195" s="212" t="s">
        <v>31</v>
      </c>
      <c r="J195" s="212">
        <v>2.05</v>
      </c>
      <c r="K195" s="229">
        <v>143.5</v>
      </c>
      <c r="L195" s="227"/>
      <c r="M195" s="227"/>
      <c r="N195" s="227"/>
      <c r="O195" s="227"/>
      <c r="P195" s="227"/>
      <c r="Q195" s="227" t="s">
        <v>1197</v>
      </c>
      <c r="R195" s="213" t="s">
        <v>1898</v>
      </c>
      <c r="S195" s="238"/>
      <c r="T195" s="238"/>
      <c r="U195" s="237"/>
    </row>
    <row r="196" ht="112.5" hidden="1" spans="1:21">
      <c r="A196" s="212">
        <v>192</v>
      </c>
      <c r="B196" s="212" t="s">
        <v>1899</v>
      </c>
      <c r="C196" s="212" t="s">
        <v>763</v>
      </c>
      <c r="D196" s="212" t="s">
        <v>35</v>
      </c>
      <c r="E196" s="212" t="s">
        <v>36</v>
      </c>
      <c r="F196" s="212" t="s">
        <v>21</v>
      </c>
      <c r="G196" s="212" t="s">
        <v>764</v>
      </c>
      <c r="H196" s="213" t="s">
        <v>1379</v>
      </c>
      <c r="I196" s="212" t="s">
        <v>31</v>
      </c>
      <c r="J196" s="212">
        <v>9</v>
      </c>
      <c r="K196" s="229">
        <v>235</v>
      </c>
      <c r="L196" s="227"/>
      <c r="M196" s="227"/>
      <c r="N196" s="227"/>
      <c r="O196" s="227"/>
      <c r="P196" s="227"/>
      <c r="Q196" s="227" t="s">
        <v>1200</v>
      </c>
      <c r="R196" s="213" t="s">
        <v>1900</v>
      </c>
      <c r="S196" s="238"/>
      <c r="T196" s="238"/>
      <c r="U196" s="237"/>
    </row>
    <row r="197" ht="131.25" hidden="1" spans="1:21">
      <c r="A197" s="212">
        <v>193</v>
      </c>
      <c r="B197" s="212" t="s">
        <v>1901</v>
      </c>
      <c r="C197" s="213" t="s">
        <v>1902</v>
      </c>
      <c r="D197" s="212" t="s">
        <v>35</v>
      </c>
      <c r="E197" s="212" t="s">
        <v>36</v>
      </c>
      <c r="F197" s="212" t="s">
        <v>21</v>
      </c>
      <c r="G197" s="212" t="s">
        <v>769</v>
      </c>
      <c r="H197" s="213" t="s">
        <v>1903</v>
      </c>
      <c r="I197" s="212" t="s">
        <v>31</v>
      </c>
      <c r="J197" s="212">
        <v>1.5</v>
      </c>
      <c r="K197" s="229">
        <v>127.4</v>
      </c>
      <c r="L197" s="227"/>
      <c r="M197" s="227"/>
      <c r="N197" s="227"/>
      <c r="O197" s="227"/>
      <c r="P197" s="227"/>
      <c r="Q197" s="227" t="s">
        <v>1197</v>
      </c>
      <c r="R197" s="213" t="s">
        <v>1904</v>
      </c>
      <c r="S197" s="238"/>
      <c r="T197" s="238"/>
      <c r="U197" s="237"/>
    </row>
    <row r="198" ht="93.75" hidden="1" spans="1:21">
      <c r="A198" s="212">
        <v>194</v>
      </c>
      <c r="B198" s="212" t="s">
        <v>1905</v>
      </c>
      <c r="C198" s="213" t="s">
        <v>777</v>
      </c>
      <c r="D198" s="212" t="s">
        <v>35</v>
      </c>
      <c r="E198" s="212" t="s">
        <v>120</v>
      </c>
      <c r="F198" s="212" t="s">
        <v>29</v>
      </c>
      <c r="G198" s="212" t="s">
        <v>769</v>
      </c>
      <c r="H198" s="213" t="s">
        <v>778</v>
      </c>
      <c r="I198" s="212" t="s">
        <v>123</v>
      </c>
      <c r="J198" s="212">
        <v>200</v>
      </c>
      <c r="K198" s="229">
        <v>52</v>
      </c>
      <c r="L198" s="227"/>
      <c r="M198" s="227"/>
      <c r="N198" s="227"/>
      <c r="O198" s="227"/>
      <c r="P198" s="227"/>
      <c r="Q198" s="227" t="s">
        <v>1200</v>
      </c>
      <c r="R198" s="213" t="s">
        <v>1385</v>
      </c>
      <c r="S198" s="238"/>
      <c r="T198" s="238"/>
      <c r="U198" s="237"/>
    </row>
    <row r="199" ht="131.25" hidden="1" spans="1:21">
      <c r="A199" s="212">
        <v>195</v>
      </c>
      <c r="B199" s="212" t="s">
        <v>1906</v>
      </c>
      <c r="C199" s="213" t="s">
        <v>1907</v>
      </c>
      <c r="D199" s="212" t="s">
        <v>35</v>
      </c>
      <c r="E199" s="212" t="s">
        <v>36</v>
      </c>
      <c r="F199" s="212" t="s">
        <v>21</v>
      </c>
      <c r="G199" s="212" t="s">
        <v>782</v>
      </c>
      <c r="H199" s="213" t="s">
        <v>1908</v>
      </c>
      <c r="I199" s="212" t="s">
        <v>31</v>
      </c>
      <c r="J199" s="212">
        <v>2.2</v>
      </c>
      <c r="K199" s="229">
        <v>154</v>
      </c>
      <c r="L199" s="227"/>
      <c r="M199" s="227"/>
      <c r="N199" s="227"/>
      <c r="O199" s="227"/>
      <c r="P199" s="227"/>
      <c r="Q199" s="227" t="s">
        <v>1197</v>
      </c>
      <c r="R199" s="213" t="s">
        <v>1909</v>
      </c>
      <c r="S199" s="238"/>
      <c r="T199" s="238"/>
      <c r="U199" s="237"/>
    </row>
    <row r="200" ht="112.5" hidden="1" spans="1:21">
      <c r="A200" s="212">
        <v>196</v>
      </c>
      <c r="B200" s="212" t="s">
        <v>1910</v>
      </c>
      <c r="C200" s="213" t="s">
        <v>786</v>
      </c>
      <c r="D200" s="212" t="s">
        <v>35</v>
      </c>
      <c r="E200" s="212" t="s">
        <v>113</v>
      </c>
      <c r="F200" s="212" t="s">
        <v>21</v>
      </c>
      <c r="G200" s="212" t="s">
        <v>782</v>
      </c>
      <c r="H200" s="213" t="s">
        <v>787</v>
      </c>
      <c r="I200" s="212" t="s">
        <v>116</v>
      </c>
      <c r="J200" s="212">
        <v>1</v>
      </c>
      <c r="K200" s="229">
        <v>50</v>
      </c>
      <c r="L200" s="227"/>
      <c r="M200" s="227"/>
      <c r="N200" s="227"/>
      <c r="O200" s="227"/>
      <c r="P200" s="227"/>
      <c r="Q200" s="227" t="s">
        <v>1200</v>
      </c>
      <c r="R200" s="213" t="s">
        <v>1389</v>
      </c>
      <c r="S200" s="238"/>
      <c r="T200" s="238"/>
      <c r="U200" s="237"/>
    </row>
    <row r="201" ht="75" hidden="1" spans="1:21">
      <c r="A201" s="212">
        <v>197</v>
      </c>
      <c r="B201" s="212" t="s">
        <v>1911</v>
      </c>
      <c r="C201" s="212" t="s">
        <v>795</v>
      </c>
      <c r="D201" s="212" t="s">
        <v>35</v>
      </c>
      <c r="E201" s="212" t="s">
        <v>796</v>
      </c>
      <c r="F201" s="212" t="s">
        <v>29</v>
      </c>
      <c r="G201" s="212" t="s">
        <v>797</v>
      </c>
      <c r="H201" s="213" t="s">
        <v>1390</v>
      </c>
      <c r="I201" s="212" t="s">
        <v>799</v>
      </c>
      <c r="J201" s="212">
        <v>1</v>
      </c>
      <c r="K201" s="229">
        <v>90</v>
      </c>
      <c r="L201" s="227"/>
      <c r="M201" s="227"/>
      <c r="N201" s="227"/>
      <c r="O201" s="227"/>
      <c r="P201" s="227"/>
      <c r="Q201" s="227" t="s">
        <v>1234</v>
      </c>
      <c r="R201" s="213" t="s">
        <v>800</v>
      </c>
      <c r="S201" s="238"/>
      <c r="T201" s="238"/>
      <c r="U201" s="237"/>
    </row>
    <row r="202" ht="110" customHeight="1" spans="1:21">
      <c r="A202" s="212">
        <v>198</v>
      </c>
      <c r="B202" s="212" t="s">
        <v>1630</v>
      </c>
      <c r="C202" s="212" t="s">
        <v>502</v>
      </c>
      <c r="D202" s="212" t="s">
        <v>19</v>
      </c>
      <c r="E202" s="212" t="s">
        <v>28</v>
      </c>
      <c r="F202" s="212" t="s">
        <v>29</v>
      </c>
      <c r="G202" s="212" t="s">
        <v>503</v>
      </c>
      <c r="H202" s="213" t="s">
        <v>2269</v>
      </c>
      <c r="I202" s="212" t="s">
        <v>31</v>
      </c>
      <c r="J202" s="212">
        <v>5</v>
      </c>
      <c r="K202" s="226">
        <v>100</v>
      </c>
      <c r="L202" s="238"/>
      <c r="M202" s="238"/>
      <c r="N202" s="238"/>
      <c r="O202" s="227"/>
      <c r="P202" s="227"/>
      <c r="Q202" s="227" t="s">
        <v>1196</v>
      </c>
      <c r="R202" s="213" t="s">
        <v>1631</v>
      </c>
      <c r="S202" s="238"/>
      <c r="T202" s="238"/>
      <c r="U202" s="237"/>
    </row>
    <row r="203" ht="150" spans="1:21">
      <c r="A203" s="212">
        <v>200</v>
      </c>
      <c r="B203" s="212" t="s">
        <v>1635</v>
      </c>
      <c r="C203" s="212" t="s">
        <v>525</v>
      </c>
      <c r="D203" s="212" t="s">
        <v>19</v>
      </c>
      <c r="E203" s="212" t="s">
        <v>28</v>
      </c>
      <c r="F203" s="212" t="s">
        <v>29</v>
      </c>
      <c r="G203" s="212" t="s">
        <v>521</v>
      </c>
      <c r="H203" s="213" t="s">
        <v>2270</v>
      </c>
      <c r="I203" s="212" t="s">
        <v>31</v>
      </c>
      <c r="J203" s="212">
        <v>4</v>
      </c>
      <c r="K203" s="226">
        <v>120</v>
      </c>
      <c r="L203" s="245"/>
      <c r="M203" s="245"/>
      <c r="N203" s="245"/>
      <c r="O203" s="227"/>
      <c r="P203" s="227"/>
      <c r="Q203" s="227" t="s">
        <v>1196</v>
      </c>
      <c r="R203" s="213" t="s">
        <v>2271</v>
      </c>
      <c r="S203" s="238"/>
      <c r="T203" s="238"/>
      <c r="U203" s="237"/>
    </row>
    <row r="204" ht="112.5" spans="1:21">
      <c r="A204" s="212">
        <v>201</v>
      </c>
      <c r="B204" s="212" t="s">
        <v>1638</v>
      </c>
      <c r="C204" s="212" t="s">
        <v>562</v>
      </c>
      <c r="D204" s="212" t="s">
        <v>19</v>
      </c>
      <c r="E204" s="212" t="s">
        <v>28</v>
      </c>
      <c r="F204" s="212" t="s">
        <v>29</v>
      </c>
      <c r="G204" s="212" t="s">
        <v>546</v>
      </c>
      <c r="H204" s="213" t="s">
        <v>2272</v>
      </c>
      <c r="I204" s="212" t="s">
        <v>31</v>
      </c>
      <c r="J204" s="212">
        <v>4.2</v>
      </c>
      <c r="K204" s="226">
        <v>84</v>
      </c>
      <c r="L204" s="245"/>
      <c r="M204" s="245"/>
      <c r="N204" s="245"/>
      <c r="O204" s="227"/>
      <c r="P204" s="227"/>
      <c r="Q204" s="227" t="s">
        <v>1196</v>
      </c>
      <c r="R204" s="213" t="s">
        <v>2273</v>
      </c>
      <c r="S204" s="238"/>
      <c r="T204" s="238"/>
      <c r="U204" s="237"/>
    </row>
    <row r="205" ht="93.75" spans="1:21">
      <c r="A205" s="212">
        <v>203</v>
      </c>
      <c r="B205" s="212" t="s">
        <v>1642</v>
      </c>
      <c r="C205" s="212" t="s">
        <v>582</v>
      </c>
      <c r="D205" s="212" t="s">
        <v>19</v>
      </c>
      <c r="E205" s="212" t="s">
        <v>28</v>
      </c>
      <c r="F205" s="212" t="s">
        <v>29</v>
      </c>
      <c r="G205" s="212" t="s">
        <v>578</v>
      </c>
      <c r="H205" s="213" t="s">
        <v>2274</v>
      </c>
      <c r="I205" s="212" t="s">
        <v>92</v>
      </c>
      <c r="J205" s="212">
        <v>15</v>
      </c>
      <c r="K205" s="226">
        <v>45</v>
      </c>
      <c r="L205" s="245"/>
      <c r="M205" s="245"/>
      <c r="N205" s="245"/>
      <c r="O205" s="227"/>
      <c r="P205" s="227"/>
      <c r="Q205" s="227" t="s">
        <v>1196</v>
      </c>
      <c r="R205" s="213" t="s">
        <v>2275</v>
      </c>
      <c r="S205" s="238"/>
      <c r="T205" s="238"/>
      <c r="U205" s="237"/>
    </row>
    <row r="206" ht="150" spans="1:21">
      <c r="A206" s="212">
        <v>204</v>
      </c>
      <c r="B206" s="212" t="s">
        <v>1644</v>
      </c>
      <c r="C206" s="212" t="s">
        <v>1096</v>
      </c>
      <c r="D206" s="212" t="s">
        <v>19</v>
      </c>
      <c r="E206" s="212" t="s">
        <v>20</v>
      </c>
      <c r="F206" s="212" t="s">
        <v>21</v>
      </c>
      <c r="G206" s="212" t="s">
        <v>1097</v>
      </c>
      <c r="H206" s="213" t="s">
        <v>2276</v>
      </c>
      <c r="I206" s="212" t="s">
        <v>24</v>
      </c>
      <c r="J206" s="212">
        <v>16</v>
      </c>
      <c r="K206" s="226">
        <v>16</v>
      </c>
      <c r="L206" s="245"/>
      <c r="M206" s="245"/>
      <c r="N206" s="245"/>
      <c r="O206" s="227"/>
      <c r="P206" s="227"/>
      <c r="Q206" s="227" t="s">
        <v>1194</v>
      </c>
      <c r="R206" s="213" t="s">
        <v>2277</v>
      </c>
      <c r="S206" s="238"/>
      <c r="T206" s="238"/>
      <c r="U206" s="237"/>
    </row>
    <row r="207" ht="187.5" spans="1:21">
      <c r="A207" s="212">
        <v>205</v>
      </c>
      <c r="B207" s="212" t="s">
        <v>1646</v>
      </c>
      <c r="C207" s="212" t="s">
        <v>604</v>
      </c>
      <c r="D207" s="212" t="s">
        <v>19</v>
      </c>
      <c r="E207" s="212" t="s">
        <v>28</v>
      </c>
      <c r="F207" s="212" t="s">
        <v>29</v>
      </c>
      <c r="G207" s="212" t="s">
        <v>595</v>
      </c>
      <c r="H207" s="213" t="s">
        <v>2278</v>
      </c>
      <c r="I207" s="212" t="s">
        <v>31</v>
      </c>
      <c r="J207" s="212">
        <v>1.4</v>
      </c>
      <c r="K207" s="226">
        <v>42</v>
      </c>
      <c r="L207" s="238"/>
      <c r="M207" s="238"/>
      <c r="N207" s="238"/>
      <c r="O207" s="227"/>
      <c r="P207" s="227"/>
      <c r="Q207" s="227" t="s">
        <v>1196</v>
      </c>
      <c r="R207" s="213" t="s">
        <v>1648</v>
      </c>
      <c r="S207" s="238"/>
      <c r="T207" s="238"/>
      <c r="U207" s="237"/>
    </row>
    <row r="208" ht="112.5" spans="1:21">
      <c r="A208" s="212">
        <v>206</v>
      </c>
      <c r="B208" s="212" t="s">
        <v>1649</v>
      </c>
      <c r="C208" s="212" t="s">
        <v>1650</v>
      </c>
      <c r="D208" s="212" t="s">
        <v>19</v>
      </c>
      <c r="E208" s="212" t="s">
        <v>28</v>
      </c>
      <c r="F208" s="212" t="s">
        <v>29</v>
      </c>
      <c r="G208" s="212" t="s">
        <v>609</v>
      </c>
      <c r="H208" s="213" t="s">
        <v>2279</v>
      </c>
      <c r="I208" s="212" t="s">
        <v>133</v>
      </c>
      <c r="J208" s="212">
        <v>2190</v>
      </c>
      <c r="K208" s="226">
        <v>85.7</v>
      </c>
      <c r="L208" s="238"/>
      <c r="M208" s="238"/>
      <c r="N208" s="238"/>
      <c r="O208" s="227"/>
      <c r="P208" s="227"/>
      <c r="Q208" s="227" t="s">
        <v>1196</v>
      </c>
      <c r="R208" s="213" t="s">
        <v>2280</v>
      </c>
      <c r="S208" s="238"/>
      <c r="T208" s="238"/>
      <c r="U208" s="237"/>
    </row>
    <row r="209" ht="131.25" spans="1:21">
      <c r="A209" s="212">
        <v>207</v>
      </c>
      <c r="B209" s="212" t="s">
        <v>1652</v>
      </c>
      <c r="C209" s="212" t="s">
        <v>1103</v>
      </c>
      <c r="D209" s="212" t="s">
        <v>19</v>
      </c>
      <c r="E209" s="212" t="s">
        <v>20</v>
      </c>
      <c r="F209" s="212" t="s">
        <v>29</v>
      </c>
      <c r="G209" s="212" t="s">
        <v>609</v>
      </c>
      <c r="H209" s="213" t="s">
        <v>1104</v>
      </c>
      <c r="I209" s="212" t="s">
        <v>251</v>
      </c>
      <c r="J209" s="212">
        <v>2</v>
      </c>
      <c r="K209" s="226">
        <v>2.2</v>
      </c>
      <c r="L209" s="245"/>
      <c r="M209" s="245"/>
      <c r="N209" s="245"/>
      <c r="O209" s="227"/>
      <c r="P209" s="227"/>
      <c r="Q209" s="227" t="s">
        <v>1194</v>
      </c>
      <c r="R209" s="213" t="s">
        <v>2376</v>
      </c>
      <c r="S209" s="238"/>
      <c r="T209" s="238"/>
      <c r="U209" s="237"/>
    </row>
    <row r="210" ht="131.25" spans="1:21">
      <c r="A210" s="212">
        <v>208</v>
      </c>
      <c r="B210" s="212" t="s">
        <v>1653</v>
      </c>
      <c r="C210" s="212" t="s">
        <v>616</v>
      </c>
      <c r="D210" s="212" t="s">
        <v>19</v>
      </c>
      <c r="E210" s="212" t="s">
        <v>1498</v>
      </c>
      <c r="F210" s="212" t="s">
        <v>29</v>
      </c>
      <c r="G210" s="212" t="s">
        <v>206</v>
      </c>
      <c r="H210" s="212" t="s">
        <v>2377</v>
      </c>
      <c r="I210" s="212" t="s">
        <v>133</v>
      </c>
      <c r="J210" s="212">
        <v>2688.01</v>
      </c>
      <c r="K210" s="226">
        <v>18.82</v>
      </c>
      <c r="L210" s="238"/>
      <c r="M210" s="238"/>
      <c r="N210" s="238"/>
      <c r="O210" s="227"/>
      <c r="P210" s="227"/>
      <c r="Q210" s="227" t="s">
        <v>1194</v>
      </c>
      <c r="R210" s="213" t="s">
        <v>2283</v>
      </c>
      <c r="S210" s="238"/>
      <c r="T210" s="238"/>
      <c r="U210" s="237"/>
    </row>
    <row r="211" ht="225" spans="1:21">
      <c r="A211" s="212">
        <v>209</v>
      </c>
      <c r="B211" s="212" t="s">
        <v>1654</v>
      </c>
      <c r="C211" s="212" t="s">
        <v>621</v>
      </c>
      <c r="D211" s="212" t="s">
        <v>19</v>
      </c>
      <c r="E211" s="212" t="s">
        <v>1498</v>
      </c>
      <c r="F211" s="212" t="s">
        <v>29</v>
      </c>
      <c r="G211" s="212" t="s">
        <v>206</v>
      </c>
      <c r="H211" s="212" t="s">
        <v>2378</v>
      </c>
      <c r="I211" s="212" t="s">
        <v>133</v>
      </c>
      <c r="J211" s="212">
        <v>3000</v>
      </c>
      <c r="K211" s="226">
        <v>10.5</v>
      </c>
      <c r="L211" s="245"/>
      <c r="M211" s="245"/>
      <c r="N211" s="245"/>
      <c r="O211" s="227"/>
      <c r="P211" s="227"/>
      <c r="Q211" s="227" t="s">
        <v>1194</v>
      </c>
      <c r="R211" s="213" t="s">
        <v>2285</v>
      </c>
      <c r="S211" s="238"/>
      <c r="T211" s="238"/>
      <c r="U211" s="237"/>
    </row>
    <row r="212" ht="131.25" spans="1:21">
      <c r="A212" s="212">
        <v>210</v>
      </c>
      <c r="B212" s="212" t="s">
        <v>1655</v>
      </c>
      <c r="C212" s="212" t="s">
        <v>635</v>
      </c>
      <c r="D212" s="212" t="s">
        <v>19</v>
      </c>
      <c r="E212" s="212" t="s">
        <v>20</v>
      </c>
      <c r="F212" s="240" t="s">
        <v>29</v>
      </c>
      <c r="G212" s="212" t="s">
        <v>609</v>
      </c>
      <c r="H212" s="240" t="s">
        <v>2286</v>
      </c>
      <c r="I212" s="212" t="s">
        <v>92</v>
      </c>
      <c r="J212" s="212">
        <v>520</v>
      </c>
      <c r="K212" s="226">
        <v>3.28</v>
      </c>
      <c r="L212" s="238"/>
      <c r="M212" s="238"/>
      <c r="N212" s="238"/>
      <c r="O212" s="246"/>
      <c r="P212" s="246"/>
      <c r="Q212" s="212" t="s">
        <v>1656</v>
      </c>
      <c r="R212" s="213" t="s">
        <v>2287</v>
      </c>
      <c r="S212" s="238"/>
      <c r="T212" s="238"/>
      <c r="U212" s="237"/>
    </row>
    <row r="213" ht="168.75" spans="1:21">
      <c r="A213" s="212">
        <v>211</v>
      </c>
      <c r="B213" s="212" t="s">
        <v>1658</v>
      </c>
      <c r="C213" s="212" t="s">
        <v>639</v>
      </c>
      <c r="D213" s="212" t="s">
        <v>19</v>
      </c>
      <c r="E213" s="212" t="s">
        <v>20</v>
      </c>
      <c r="F213" s="240" t="s">
        <v>29</v>
      </c>
      <c r="G213" s="212" t="s">
        <v>640</v>
      </c>
      <c r="H213" s="240" t="s">
        <v>2288</v>
      </c>
      <c r="I213" s="212" t="s">
        <v>133</v>
      </c>
      <c r="J213" s="212">
        <v>927.2</v>
      </c>
      <c r="K213" s="226">
        <v>38.0152</v>
      </c>
      <c r="L213" s="238"/>
      <c r="M213" s="238"/>
      <c r="N213" s="238"/>
      <c r="O213" s="212"/>
      <c r="P213" s="212"/>
      <c r="Q213" s="212" t="s">
        <v>1194</v>
      </c>
      <c r="R213" s="213" t="s">
        <v>2289</v>
      </c>
      <c r="S213" s="238"/>
      <c r="T213" s="251"/>
      <c r="U213" s="237"/>
    </row>
    <row r="214" ht="132" customHeight="1" spans="1:21">
      <c r="A214" s="212">
        <v>213</v>
      </c>
      <c r="B214" s="212" t="s">
        <v>1914</v>
      </c>
      <c r="C214" s="212" t="s">
        <v>507</v>
      </c>
      <c r="D214" s="212" t="s">
        <v>35</v>
      </c>
      <c r="E214" s="212" t="s">
        <v>36</v>
      </c>
      <c r="F214" s="212" t="s">
        <v>29</v>
      </c>
      <c r="G214" s="212" t="s">
        <v>503</v>
      </c>
      <c r="H214" s="213" t="s">
        <v>2290</v>
      </c>
      <c r="I214" s="212" t="s">
        <v>31</v>
      </c>
      <c r="J214" s="212">
        <v>2.1</v>
      </c>
      <c r="K214" s="226">
        <v>94.5</v>
      </c>
      <c r="L214" s="245"/>
      <c r="M214" s="245"/>
      <c r="N214" s="245"/>
      <c r="O214" s="227"/>
      <c r="P214" s="227"/>
      <c r="Q214" s="227" t="s">
        <v>1194</v>
      </c>
      <c r="R214" s="213" t="s">
        <v>1915</v>
      </c>
      <c r="S214" s="238"/>
      <c r="T214" s="238"/>
      <c r="U214" s="237"/>
    </row>
    <row r="215" ht="120" customHeight="1" spans="1:21">
      <c r="A215" s="212">
        <v>214</v>
      </c>
      <c r="B215" s="212" t="s">
        <v>1916</v>
      </c>
      <c r="C215" s="212" t="s">
        <v>511</v>
      </c>
      <c r="D215" s="212" t="s">
        <v>35</v>
      </c>
      <c r="E215" s="212" t="s">
        <v>120</v>
      </c>
      <c r="F215" s="212" t="s">
        <v>29</v>
      </c>
      <c r="G215" s="212" t="s">
        <v>503</v>
      </c>
      <c r="H215" s="213" t="s">
        <v>2291</v>
      </c>
      <c r="I215" s="212" t="s">
        <v>123</v>
      </c>
      <c r="J215" s="212">
        <v>70</v>
      </c>
      <c r="K215" s="226">
        <v>18.9</v>
      </c>
      <c r="L215" s="245"/>
      <c r="M215" s="245"/>
      <c r="N215" s="245"/>
      <c r="O215" s="227"/>
      <c r="P215" s="227"/>
      <c r="Q215" s="227" t="s">
        <v>1200</v>
      </c>
      <c r="R215" s="213" t="s">
        <v>1917</v>
      </c>
      <c r="S215" s="238"/>
      <c r="T215" s="238"/>
      <c r="U215" s="237"/>
    </row>
    <row r="216" ht="178" customHeight="1" spans="1:21">
      <c r="A216" s="212">
        <v>215</v>
      </c>
      <c r="B216" s="212" t="s">
        <v>1918</v>
      </c>
      <c r="C216" s="212" t="s">
        <v>520</v>
      </c>
      <c r="D216" s="212" t="s">
        <v>35</v>
      </c>
      <c r="E216" s="212" t="s">
        <v>36</v>
      </c>
      <c r="F216" s="212" t="s">
        <v>29</v>
      </c>
      <c r="G216" s="212" t="s">
        <v>521</v>
      </c>
      <c r="H216" s="213" t="s">
        <v>2292</v>
      </c>
      <c r="I216" s="212" t="s">
        <v>31</v>
      </c>
      <c r="J216" s="212">
        <v>4</v>
      </c>
      <c r="K216" s="226">
        <v>200</v>
      </c>
      <c r="L216" s="245"/>
      <c r="M216" s="245"/>
      <c r="N216" s="245"/>
      <c r="O216" s="227"/>
      <c r="P216" s="227"/>
      <c r="Q216" s="227" t="s">
        <v>1197</v>
      </c>
      <c r="R216" s="213" t="s">
        <v>1919</v>
      </c>
      <c r="S216" s="238"/>
      <c r="T216" s="238"/>
      <c r="U216" s="237"/>
    </row>
    <row r="217" ht="112.5" spans="1:21">
      <c r="A217" s="212">
        <v>216</v>
      </c>
      <c r="B217" s="212" t="s">
        <v>1920</v>
      </c>
      <c r="C217" s="212" t="s">
        <v>630</v>
      </c>
      <c r="D217" s="212" t="s">
        <v>35</v>
      </c>
      <c r="E217" s="212" t="s">
        <v>176</v>
      </c>
      <c r="F217" s="212" t="s">
        <v>29</v>
      </c>
      <c r="G217" s="212" t="s">
        <v>521</v>
      </c>
      <c r="H217" s="213" t="s">
        <v>2293</v>
      </c>
      <c r="I217" s="212" t="s">
        <v>31</v>
      </c>
      <c r="J217" s="212">
        <v>2</v>
      </c>
      <c r="K217" s="226">
        <v>310</v>
      </c>
      <c r="L217" s="238"/>
      <c r="M217" s="238"/>
      <c r="N217" s="238"/>
      <c r="O217" s="227"/>
      <c r="P217" s="227"/>
      <c r="Q217" s="227" t="s">
        <v>1200</v>
      </c>
      <c r="R217" s="213" t="s">
        <v>2294</v>
      </c>
      <c r="S217" s="238"/>
      <c r="T217" s="238"/>
      <c r="U217" s="237"/>
    </row>
    <row r="218" ht="135" customHeight="1" spans="1:21">
      <c r="A218" s="212">
        <v>218</v>
      </c>
      <c r="B218" s="212" t="s">
        <v>1925</v>
      </c>
      <c r="C218" s="212" t="s">
        <v>538</v>
      </c>
      <c r="D218" s="212" t="s">
        <v>35</v>
      </c>
      <c r="E218" s="212" t="s">
        <v>120</v>
      </c>
      <c r="F218" s="212" t="s">
        <v>534</v>
      </c>
      <c r="G218" s="212" t="s">
        <v>521</v>
      </c>
      <c r="H218" s="254" t="s">
        <v>2379</v>
      </c>
      <c r="I218" s="212" t="s">
        <v>123</v>
      </c>
      <c r="J218" s="212">
        <v>100</v>
      </c>
      <c r="K218" s="226">
        <v>27</v>
      </c>
      <c r="L218" s="238"/>
      <c r="M218" s="238"/>
      <c r="N218" s="238"/>
      <c r="O218" s="227"/>
      <c r="P218" s="227"/>
      <c r="Q218" s="227" t="s">
        <v>1200</v>
      </c>
      <c r="R218" s="213" t="s">
        <v>2296</v>
      </c>
      <c r="S218" s="238"/>
      <c r="T218" s="238"/>
      <c r="U218" s="237"/>
    </row>
    <row r="219" ht="124" customHeight="1" spans="1:21">
      <c r="A219" s="212">
        <v>219</v>
      </c>
      <c r="B219" s="212" t="s">
        <v>1927</v>
      </c>
      <c r="C219" s="212" t="s">
        <v>541</v>
      </c>
      <c r="D219" s="212" t="s">
        <v>35</v>
      </c>
      <c r="E219" s="212" t="s">
        <v>113</v>
      </c>
      <c r="F219" s="212" t="s">
        <v>29</v>
      </c>
      <c r="G219" s="212" t="s">
        <v>521</v>
      </c>
      <c r="H219" s="213" t="s">
        <v>2297</v>
      </c>
      <c r="I219" s="212" t="s">
        <v>92</v>
      </c>
      <c r="J219" s="212">
        <v>125</v>
      </c>
      <c r="K219" s="226">
        <v>11.12</v>
      </c>
      <c r="L219" s="238"/>
      <c r="M219" s="238"/>
      <c r="N219" s="238"/>
      <c r="O219" s="227"/>
      <c r="P219" s="227"/>
      <c r="Q219" s="227" t="s">
        <v>1200</v>
      </c>
      <c r="R219" s="213" t="s">
        <v>2298</v>
      </c>
      <c r="S219" s="238"/>
      <c r="T219" s="238"/>
      <c r="U219" s="237"/>
    </row>
    <row r="220" ht="160" customHeight="1" spans="1:21">
      <c r="A220" s="212">
        <v>220</v>
      </c>
      <c r="B220" s="212" t="s">
        <v>1929</v>
      </c>
      <c r="C220" s="212" t="s">
        <v>545</v>
      </c>
      <c r="D220" s="212" t="s">
        <v>35</v>
      </c>
      <c r="E220" s="212" t="s">
        <v>120</v>
      </c>
      <c r="F220" s="212" t="s">
        <v>29</v>
      </c>
      <c r="G220" s="212" t="s">
        <v>546</v>
      </c>
      <c r="H220" s="213" t="s">
        <v>2299</v>
      </c>
      <c r="I220" s="212" t="s">
        <v>123</v>
      </c>
      <c r="J220" s="212">
        <v>100</v>
      </c>
      <c r="K220" s="226">
        <v>29.43</v>
      </c>
      <c r="L220" s="238"/>
      <c r="M220" s="238"/>
      <c r="N220" s="238"/>
      <c r="O220" s="227"/>
      <c r="P220" s="227"/>
      <c r="Q220" s="227" t="s">
        <v>1200</v>
      </c>
      <c r="R220" s="213" t="s">
        <v>548</v>
      </c>
      <c r="S220" s="238"/>
      <c r="T220" s="238"/>
      <c r="U220" s="237"/>
    </row>
    <row r="221" ht="112.5" spans="1:21">
      <c r="A221" s="212">
        <v>221</v>
      </c>
      <c r="B221" s="212" t="s">
        <v>1930</v>
      </c>
      <c r="C221" s="212" t="s">
        <v>550</v>
      </c>
      <c r="D221" s="212" t="s">
        <v>35</v>
      </c>
      <c r="E221" s="212" t="s">
        <v>375</v>
      </c>
      <c r="F221" s="212" t="s">
        <v>29</v>
      </c>
      <c r="G221" s="212" t="s">
        <v>546</v>
      </c>
      <c r="H221" s="213" t="s">
        <v>2300</v>
      </c>
      <c r="I221" s="212" t="s">
        <v>116</v>
      </c>
      <c r="J221" s="212">
        <v>1</v>
      </c>
      <c r="K221" s="226">
        <v>30</v>
      </c>
      <c r="L221" s="238"/>
      <c r="M221" s="238"/>
      <c r="N221" s="238"/>
      <c r="O221" s="227"/>
      <c r="P221" s="227"/>
      <c r="Q221" s="227" t="s">
        <v>1200</v>
      </c>
      <c r="R221" s="213" t="s">
        <v>552</v>
      </c>
      <c r="S221" s="238"/>
      <c r="T221" s="238"/>
      <c r="U221" s="237"/>
    </row>
    <row r="222" ht="108" customHeight="1" spans="1:21">
      <c r="A222" s="212">
        <v>222</v>
      </c>
      <c r="B222" s="212" t="s">
        <v>1931</v>
      </c>
      <c r="C222" s="212" t="s">
        <v>554</v>
      </c>
      <c r="D222" s="212" t="s">
        <v>35</v>
      </c>
      <c r="E222" s="212" t="s">
        <v>36</v>
      </c>
      <c r="F222" s="212" t="s">
        <v>29</v>
      </c>
      <c r="G222" s="212" t="s">
        <v>546</v>
      </c>
      <c r="H222" s="213" t="s">
        <v>2301</v>
      </c>
      <c r="I222" s="212" t="s">
        <v>198</v>
      </c>
      <c r="J222" s="212">
        <v>210</v>
      </c>
      <c r="K222" s="226">
        <v>12.6</v>
      </c>
      <c r="L222" s="245"/>
      <c r="M222" s="245"/>
      <c r="N222" s="245"/>
      <c r="O222" s="227"/>
      <c r="P222" s="227"/>
      <c r="Q222" s="227" t="s">
        <v>1197</v>
      </c>
      <c r="R222" s="213" t="s">
        <v>556</v>
      </c>
      <c r="S222" s="238"/>
      <c r="T222" s="238"/>
      <c r="U222" s="237"/>
    </row>
    <row r="223" ht="112.5" spans="1:21">
      <c r="A223" s="212">
        <v>223</v>
      </c>
      <c r="B223" s="212" t="s">
        <v>1932</v>
      </c>
      <c r="C223" s="212" t="s">
        <v>558</v>
      </c>
      <c r="D223" s="212" t="s">
        <v>35</v>
      </c>
      <c r="E223" s="212" t="s">
        <v>113</v>
      </c>
      <c r="F223" s="212" t="s">
        <v>29</v>
      </c>
      <c r="G223" s="212" t="s">
        <v>546</v>
      </c>
      <c r="H223" s="213" t="s">
        <v>559</v>
      </c>
      <c r="I223" s="212" t="s">
        <v>92</v>
      </c>
      <c r="J223" s="212">
        <v>120</v>
      </c>
      <c r="K223" s="226">
        <v>11.04</v>
      </c>
      <c r="L223" s="238"/>
      <c r="M223" s="238"/>
      <c r="N223" s="238"/>
      <c r="O223" s="227"/>
      <c r="P223" s="227"/>
      <c r="Q223" s="227" t="s">
        <v>1200</v>
      </c>
      <c r="R223" s="213" t="s">
        <v>2302</v>
      </c>
      <c r="S223" s="238"/>
      <c r="T223" s="238"/>
      <c r="U223" s="237"/>
    </row>
    <row r="224" ht="93.75" spans="1:21">
      <c r="A224" s="212">
        <v>224</v>
      </c>
      <c r="B224" s="212" t="s">
        <v>1933</v>
      </c>
      <c r="C224" s="212" t="s">
        <v>554</v>
      </c>
      <c r="D224" s="212" t="s">
        <v>35</v>
      </c>
      <c r="E224" s="212" t="s">
        <v>36</v>
      </c>
      <c r="F224" s="212" t="s">
        <v>21</v>
      </c>
      <c r="G224" s="212" t="s">
        <v>546</v>
      </c>
      <c r="H224" s="213" t="s">
        <v>570</v>
      </c>
      <c r="I224" s="212" t="s">
        <v>198</v>
      </c>
      <c r="J224" s="212">
        <v>200</v>
      </c>
      <c r="K224" s="226">
        <v>12</v>
      </c>
      <c r="L224" s="245"/>
      <c r="M224" s="245"/>
      <c r="N224" s="245"/>
      <c r="O224" s="227"/>
      <c r="P224" s="227"/>
      <c r="Q224" s="227" t="s">
        <v>1197</v>
      </c>
      <c r="R224" s="213" t="s">
        <v>571</v>
      </c>
      <c r="S224" s="238"/>
      <c r="T224" s="238"/>
      <c r="U224" s="237"/>
    </row>
    <row r="225" ht="131.25" spans="1:21">
      <c r="A225" s="212">
        <v>225</v>
      </c>
      <c r="B225" s="212" t="s">
        <v>1934</v>
      </c>
      <c r="C225" s="212" t="s">
        <v>573</v>
      </c>
      <c r="D225" s="212" t="s">
        <v>35</v>
      </c>
      <c r="E225" s="212" t="s">
        <v>36</v>
      </c>
      <c r="F225" s="212" t="s">
        <v>21</v>
      </c>
      <c r="G225" s="212" t="s">
        <v>546</v>
      </c>
      <c r="H225" s="213" t="s">
        <v>2303</v>
      </c>
      <c r="I225" s="212" t="s">
        <v>31</v>
      </c>
      <c r="J225" s="212">
        <v>2.2</v>
      </c>
      <c r="K225" s="226">
        <v>44</v>
      </c>
      <c r="L225" s="245"/>
      <c r="M225" s="245"/>
      <c r="N225" s="245"/>
      <c r="O225" s="227"/>
      <c r="P225" s="227"/>
      <c r="Q225" s="227" t="s">
        <v>1200</v>
      </c>
      <c r="R225" s="213" t="s">
        <v>2304</v>
      </c>
      <c r="S225" s="238"/>
      <c r="T225" s="238"/>
      <c r="U225" s="237"/>
    </row>
    <row r="226" ht="93.75" spans="1:21">
      <c r="A226" s="212">
        <v>226</v>
      </c>
      <c r="B226" s="212" t="s">
        <v>1936</v>
      </c>
      <c r="C226" s="212" t="s">
        <v>1937</v>
      </c>
      <c r="D226" s="212" t="s">
        <v>35</v>
      </c>
      <c r="E226" s="212" t="s">
        <v>375</v>
      </c>
      <c r="F226" s="212" t="s">
        <v>29</v>
      </c>
      <c r="G226" s="212" t="s">
        <v>578</v>
      </c>
      <c r="H226" s="213" t="s">
        <v>2305</v>
      </c>
      <c r="I226" s="212" t="s">
        <v>31</v>
      </c>
      <c r="J226" s="212">
        <v>3.2</v>
      </c>
      <c r="K226" s="226">
        <v>64</v>
      </c>
      <c r="L226" s="245"/>
      <c r="M226" s="245"/>
      <c r="N226" s="245"/>
      <c r="O226" s="227"/>
      <c r="P226" s="227"/>
      <c r="Q226" s="227" t="s">
        <v>1200</v>
      </c>
      <c r="R226" s="213" t="s">
        <v>1938</v>
      </c>
      <c r="S226" s="238"/>
      <c r="T226" s="238"/>
      <c r="U226" s="237"/>
    </row>
    <row r="227" ht="103" customHeight="1" spans="1:21">
      <c r="A227" s="212">
        <v>227</v>
      </c>
      <c r="B227" s="212" t="s">
        <v>1939</v>
      </c>
      <c r="C227" s="212" t="s">
        <v>586</v>
      </c>
      <c r="D227" s="212" t="s">
        <v>35</v>
      </c>
      <c r="E227" s="212" t="s">
        <v>120</v>
      </c>
      <c r="F227" s="212" t="s">
        <v>29</v>
      </c>
      <c r="G227" s="212" t="s">
        <v>578</v>
      </c>
      <c r="H227" s="213" t="s">
        <v>587</v>
      </c>
      <c r="I227" s="212" t="s">
        <v>123</v>
      </c>
      <c r="J227" s="212">
        <v>128</v>
      </c>
      <c r="K227" s="226">
        <v>34.56</v>
      </c>
      <c r="L227" s="238"/>
      <c r="M227" s="238"/>
      <c r="N227" s="238"/>
      <c r="O227" s="227"/>
      <c r="P227" s="227"/>
      <c r="Q227" s="227" t="s">
        <v>1200</v>
      </c>
      <c r="R227" s="213" t="s">
        <v>1940</v>
      </c>
      <c r="S227" s="238"/>
      <c r="T227" s="238"/>
      <c r="U227" s="237"/>
    </row>
    <row r="228" ht="131.25" spans="1:21">
      <c r="A228" s="212">
        <v>228</v>
      </c>
      <c r="B228" s="212" t="s">
        <v>1941</v>
      </c>
      <c r="C228" s="212" t="s">
        <v>590</v>
      </c>
      <c r="D228" s="212" t="s">
        <v>35</v>
      </c>
      <c r="E228" s="212" t="s">
        <v>113</v>
      </c>
      <c r="F228" s="212" t="s">
        <v>29</v>
      </c>
      <c r="G228" s="212" t="s">
        <v>578</v>
      </c>
      <c r="H228" s="213" t="s">
        <v>591</v>
      </c>
      <c r="I228" s="212" t="s">
        <v>92</v>
      </c>
      <c r="J228" s="212">
        <v>196</v>
      </c>
      <c r="K228" s="226">
        <v>18.032</v>
      </c>
      <c r="L228" s="238"/>
      <c r="M228" s="238"/>
      <c r="N228" s="238"/>
      <c r="O228" s="227"/>
      <c r="P228" s="227"/>
      <c r="Q228" s="227" t="s">
        <v>1200</v>
      </c>
      <c r="R228" s="213" t="s">
        <v>2306</v>
      </c>
      <c r="S228" s="238"/>
      <c r="T228" s="238"/>
      <c r="U228" s="237"/>
    </row>
    <row r="229" ht="150" spans="1:21">
      <c r="A229" s="212">
        <v>229</v>
      </c>
      <c r="B229" s="212" t="s">
        <v>1943</v>
      </c>
      <c r="C229" s="212" t="s">
        <v>1093</v>
      </c>
      <c r="D229" s="212" t="s">
        <v>35</v>
      </c>
      <c r="E229" s="212" t="s">
        <v>1086</v>
      </c>
      <c r="F229" s="212" t="s">
        <v>29</v>
      </c>
      <c r="G229" s="212" t="s">
        <v>646</v>
      </c>
      <c r="H229" s="213" t="s">
        <v>2307</v>
      </c>
      <c r="I229" s="212" t="s">
        <v>31</v>
      </c>
      <c r="J229" s="212">
        <v>6.23</v>
      </c>
      <c r="K229" s="226">
        <v>160</v>
      </c>
      <c r="L229" s="245"/>
      <c r="M229" s="245"/>
      <c r="N229" s="245"/>
      <c r="O229" s="227"/>
      <c r="P229" s="227"/>
      <c r="Q229" s="227" t="s">
        <v>1263</v>
      </c>
      <c r="R229" s="213" t="s">
        <v>1944</v>
      </c>
      <c r="S229" s="238"/>
      <c r="T229" s="238"/>
      <c r="U229" s="237"/>
    </row>
    <row r="230" ht="117" customHeight="1" spans="1:21">
      <c r="A230" s="212">
        <v>230</v>
      </c>
      <c r="B230" s="212" t="s">
        <v>1945</v>
      </c>
      <c r="C230" s="212" t="s">
        <v>594</v>
      </c>
      <c r="D230" s="212" t="s">
        <v>35</v>
      </c>
      <c r="E230" s="212" t="s">
        <v>120</v>
      </c>
      <c r="F230" s="212" t="s">
        <v>29</v>
      </c>
      <c r="G230" s="212" t="s">
        <v>595</v>
      </c>
      <c r="H230" s="213" t="s">
        <v>2308</v>
      </c>
      <c r="I230" s="212" t="s">
        <v>123</v>
      </c>
      <c r="J230" s="212">
        <v>30</v>
      </c>
      <c r="K230" s="226">
        <v>8.1</v>
      </c>
      <c r="L230" s="238"/>
      <c r="M230" s="238"/>
      <c r="N230" s="238"/>
      <c r="O230" s="227"/>
      <c r="P230" s="227"/>
      <c r="Q230" s="227" t="s">
        <v>1200</v>
      </c>
      <c r="R230" s="213" t="s">
        <v>1946</v>
      </c>
      <c r="S230" s="238"/>
      <c r="T230" s="238"/>
      <c r="U230" s="237"/>
    </row>
    <row r="231" ht="131.25" spans="1:21">
      <c r="A231" s="212">
        <v>231</v>
      </c>
      <c r="B231" s="212" t="s">
        <v>1947</v>
      </c>
      <c r="C231" s="212" t="s">
        <v>598</v>
      </c>
      <c r="D231" s="212" t="s">
        <v>35</v>
      </c>
      <c r="E231" s="212" t="s">
        <v>36</v>
      </c>
      <c r="F231" s="212" t="s">
        <v>29</v>
      </c>
      <c r="G231" s="212" t="s">
        <v>595</v>
      </c>
      <c r="H231" s="213" t="s">
        <v>2309</v>
      </c>
      <c r="I231" s="212" t="s">
        <v>31</v>
      </c>
      <c r="J231" s="212">
        <v>1.25</v>
      </c>
      <c r="K231" s="226">
        <v>56.25</v>
      </c>
      <c r="L231" s="238"/>
      <c r="M231" s="238"/>
      <c r="N231" s="238"/>
      <c r="O231" s="227"/>
      <c r="P231" s="227"/>
      <c r="Q231" s="227" t="s">
        <v>1197</v>
      </c>
      <c r="R231" s="213" t="s">
        <v>2310</v>
      </c>
      <c r="S231" s="238"/>
      <c r="T231" s="238"/>
      <c r="U231" s="237"/>
    </row>
    <row r="232" ht="131.25" spans="1:21">
      <c r="A232" s="212">
        <v>232</v>
      </c>
      <c r="B232" s="212" t="s">
        <v>1949</v>
      </c>
      <c r="C232" s="212" t="s">
        <v>598</v>
      </c>
      <c r="D232" s="212" t="s">
        <v>35</v>
      </c>
      <c r="E232" s="212" t="s">
        <v>36</v>
      </c>
      <c r="F232" s="212" t="s">
        <v>29</v>
      </c>
      <c r="G232" s="212" t="s">
        <v>595</v>
      </c>
      <c r="H232" s="213" t="s">
        <v>2311</v>
      </c>
      <c r="I232" s="212" t="s">
        <v>31</v>
      </c>
      <c r="J232" s="212">
        <v>3</v>
      </c>
      <c r="K232" s="226">
        <v>90</v>
      </c>
      <c r="L232" s="245"/>
      <c r="M232" s="245"/>
      <c r="N232" s="245"/>
      <c r="O232" s="227"/>
      <c r="P232" s="227"/>
      <c r="Q232" s="227" t="s">
        <v>1197</v>
      </c>
      <c r="R232" s="213" t="s">
        <v>1950</v>
      </c>
      <c r="S232" s="238"/>
      <c r="T232" s="238"/>
      <c r="U232" s="237"/>
    </row>
    <row r="233" ht="150" spans="1:21">
      <c r="A233" s="212">
        <v>233</v>
      </c>
      <c r="B233" s="212" t="s">
        <v>1951</v>
      </c>
      <c r="C233" s="212" t="s">
        <v>1100</v>
      </c>
      <c r="D233" s="212" t="s">
        <v>35</v>
      </c>
      <c r="E233" s="212" t="s">
        <v>1799</v>
      </c>
      <c r="F233" s="212" t="s">
        <v>29</v>
      </c>
      <c r="G233" s="212" t="s">
        <v>595</v>
      </c>
      <c r="H233" s="213" t="s">
        <v>2312</v>
      </c>
      <c r="I233" s="212" t="s">
        <v>65</v>
      </c>
      <c r="J233" s="212">
        <v>1840</v>
      </c>
      <c r="K233" s="226">
        <v>66.7</v>
      </c>
      <c r="L233" s="238"/>
      <c r="M233" s="238"/>
      <c r="N233" s="238"/>
      <c r="O233" s="227"/>
      <c r="P233" s="227"/>
      <c r="Q233" s="227" t="s">
        <v>1300</v>
      </c>
      <c r="R233" s="213" t="s">
        <v>1952</v>
      </c>
      <c r="S233" s="238"/>
      <c r="T233" s="238"/>
      <c r="U233" s="237"/>
    </row>
    <row r="234" ht="93.75" spans="1:21">
      <c r="A234" s="212">
        <v>234</v>
      </c>
      <c r="B234" s="212" t="s">
        <v>1953</v>
      </c>
      <c r="C234" s="212" t="s">
        <v>608</v>
      </c>
      <c r="D234" s="212" t="s">
        <v>35</v>
      </c>
      <c r="E234" s="212" t="s">
        <v>120</v>
      </c>
      <c r="F234" s="212" t="s">
        <v>29</v>
      </c>
      <c r="G234" s="212" t="s">
        <v>609</v>
      </c>
      <c r="H234" s="213" t="s">
        <v>2313</v>
      </c>
      <c r="I234" s="212" t="s">
        <v>92</v>
      </c>
      <c r="J234" s="212">
        <v>140</v>
      </c>
      <c r="K234" s="226">
        <v>37.8</v>
      </c>
      <c r="L234" s="238"/>
      <c r="M234" s="238"/>
      <c r="N234" s="238"/>
      <c r="O234" s="227"/>
      <c r="P234" s="227"/>
      <c r="Q234" s="227" t="s">
        <v>1200</v>
      </c>
      <c r="R234" s="213" t="s">
        <v>1954</v>
      </c>
      <c r="S234" s="238"/>
      <c r="T234" s="238"/>
      <c r="U234" s="237"/>
    </row>
    <row r="235" ht="243.75" spans="1:21">
      <c r="A235" s="212">
        <v>235</v>
      </c>
      <c r="B235" s="212" t="s">
        <v>1955</v>
      </c>
      <c r="C235" s="212" t="s">
        <v>1956</v>
      </c>
      <c r="D235" s="212" t="s">
        <v>35</v>
      </c>
      <c r="E235" s="212" t="s">
        <v>176</v>
      </c>
      <c r="F235" s="212" t="s">
        <v>29</v>
      </c>
      <c r="G235" s="212" t="s">
        <v>626</v>
      </c>
      <c r="H235" s="240" t="s">
        <v>2314</v>
      </c>
      <c r="I235" s="212" t="s">
        <v>31</v>
      </c>
      <c r="J235" s="212">
        <v>5.5</v>
      </c>
      <c r="K235" s="226">
        <v>570</v>
      </c>
      <c r="L235" s="238"/>
      <c r="M235" s="238"/>
      <c r="N235" s="238"/>
      <c r="O235" s="246"/>
      <c r="P235" s="246"/>
      <c r="Q235" s="212" t="s">
        <v>1200</v>
      </c>
      <c r="R235" s="213" t="s">
        <v>2315</v>
      </c>
      <c r="S235" s="238"/>
      <c r="T235" s="238"/>
      <c r="U235" s="237"/>
    </row>
    <row r="236" ht="93.75" spans="1:21">
      <c r="A236" s="212">
        <v>236</v>
      </c>
      <c r="B236" s="212" t="s">
        <v>1959</v>
      </c>
      <c r="C236" s="212" t="s">
        <v>1106</v>
      </c>
      <c r="D236" s="212" t="s">
        <v>35</v>
      </c>
      <c r="E236" s="212" t="s">
        <v>1086</v>
      </c>
      <c r="F236" s="212" t="s">
        <v>21</v>
      </c>
      <c r="G236" s="212" t="s">
        <v>640</v>
      </c>
      <c r="H236" s="240" t="s">
        <v>2316</v>
      </c>
      <c r="I236" s="212" t="s">
        <v>31</v>
      </c>
      <c r="J236" s="212">
        <v>5.2</v>
      </c>
      <c r="K236" s="226">
        <v>104</v>
      </c>
      <c r="L236" s="238"/>
      <c r="M236" s="238"/>
      <c r="N236" s="238"/>
      <c r="O236" s="246"/>
      <c r="P236" s="246"/>
      <c r="Q236" s="246" t="s">
        <v>1263</v>
      </c>
      <c r="R236" s="213" t="s">
        <v>2317</v>
      </c>
      <c r="S236" s="238"/>
      <c r="T236" s="238"/>
      <c r="U236" s="237"/>
    </row>
    <row r="237" ht="93.75" spans="1:21">
      <c r="A237" s="212">
        <v>237</v>
      </c>
      <c r="B237" s="212" t="s">
        <v>1960</v>
      </c>
      <c r="C237" s="212" t="s">
        <v>1440</v>
      </c>
      <c r="D237" s="212" t="s">
        <v>35</v>
      </c>
      <c r="E237" s="212" t="s">
        <v>176</v>
      </c>
      <c r="F237" s="212" t="s">
        <v>29</v>
      </c>
      <c r="G237" s="212" t="s">
        <v>521</v>
      </c>
      <c r="H237" s="240" t="s">
        <v>2318</v>
      </c>
      <c r="I237" s="212" t="s">
        <v>31</v>
      </c>
      <c r="J237" s="212">
        <v>2.15</v>
      </c>
      <c r="K237" s="226">
        <v>322.5</v>
      </c>
      <c r="L237" s="238"/>
      <c r="M237" s="238"/>
      <c r="N237" s="238"/>
      <c r="O237" s="246"/>
      <c r="P237" s="246"/>
      <c r="Q237" s="212" t="s">
        <v>1200</v>
      </c>
      <c r="R237" s="213" t="s">
        <v>1962</v>
      </c>
      <c r="S237" s="238"/>
      <c r="T237" s="238"/>
      <c r="U237" s="237"/>
    </row>
    <row r="238" ht="187.5" spans="1:21">
      <c r="A238" s="212">
        <v>238</v>
      </c>
      <c r="B238" s="212" t="s">
        <v>1963</v>
      </c>
      <c r="C238" s="212" t="s">
        <v>1109</v>
      </c>
      <c r="D238" s="212" t="s">
        <v>35</v>
      </c>
      <c r="E238" s="212" t="s">
        <v>1086</v>
      </c>
      <c r="F238" s="240" t="s">
        <v>29</v>
      </c>
      <c r="G238" s="212" t="s">
        <v>640</v>
      </c>
      <c r="H238" s="240" t="s">
        <v>1111</v>
      </c>
      <c r="I238" s="212" t="s">
        <v>251</v>
      </c>
      <c r="J238" s="212">
        <v>5</v>
      </c>
      <c r="K238" s="226">
        <v>473.104686</v>
      </c>
      <c r="L238" s="238"/>
      <c r="M238" s="238"/>
      <c r="N238" s="238"/>
      <c r="O238" s="212"/>
      <c r="P238" s="212"/>
      <c r="Q238" s="212" t="s">
        <v>1200</v>
      </c>
      <c r="R238" s="213" t="s">
        <v>1964</v>
      </c>
      <c r="S238" s="238"/>
      <c r="T238" s="238"/>
      <c r="U238" s="237"/>
    </row>
    <row r="239" ht="150" spans="1:21">
      <c r="A239" s="212">
        <v>239</v>
      </c>
      <c r="B239" s="212" t="s">
        <v>1965</v>
      </c>
      <c r="C239" s="212" t="s">
        <v>1113</v>
      </c>
      <c r="D239" s="212" t="s">
        <v>35</v>
      </c>
      <c r="E239" s="212" t="s">
        <v>1086</v>
      </c>
      <c r="F239" s="240" t="s">
        <v>29</v>
      </c>
      <c r="G239" s="212" t="s">
        <v>578</v>
      </c>
      <c r="H239" s="240" t="s">
        <v>1114</v>
      </c>
      <c r="I239" s="212" t="s">
        <v>251</v>
      </c>
      <c r="J239" s="212">
        <v>2</v>
      </c>
      <c r="K239" s="226">
        <v>16</v>
      </c>
      <c r="L239" s="238"/>
      <c r="M239" s="238"/>
      <c r="N239" s="238"/>
      <c r="O239" s="212"/>
      <c r="P239" s="212"/>
      <c r="Q239" s="212" t="s">
        <v>1263</v>
      </c>
      <c r="R239" s="213" t="s">
        <v>1115</v>
      </c>
      <c r="S239" s="238"/>
      <c r="T239" s="238"/>
      <c r="U239" s="237"/>
    </row>
    <row r="240" ht="168.75" hidden="1" spans="1:21">
      <c r="A240" s="212">
        <v>240</v>
      </c>
      <c r="B240" s="212" t="s">
        <v>1661</v>
      </c>
      <c r="C240" s="212" t="s">
        <v>802</v>
      </c>
      <c r="D240" s="212" t="s">
        <v>19</v>
      </c>
      <c r="E240" s="212" t="s">
        <v>28</v>
      </c>
      <c r="F240" s="212" t="s">
        <v>29</v>
      </c>
      <c r="G240" s="212" t="s">
        <v>803</v>
      </c>
      <c r="H240" s="213" t="s">
        <v>1662</v>
      </c>
      <c r="I240" s="212" t="s">
        <v>31</v>
      </c>
      <c r="J240" s="212">
        <v>3</v>
      </c>
      <c r="K240" s="229">
        <v>90</v>
      </c>
      <c r="L240" s="227"/>
      <c r="M240" s="227"/>
      <c r="N240" s="227"/>
      <c r="O240" s="227"/>
      <c r="P240" s="227"/>
      <c r="Q240" s="227" t="s">
        <v>1196</v>
      </c>
      <c r="R240" s="213" t="s">
        <v>805</v>
      </c>
      <c r="S240" s="238"/>
      <c r="T240" s="238"/>
      <c r="U240" s="237"/>
    </row>
    <row r="241" ht="93.75" hidden="1" spans="1:21">
      <c r="A241" s="212">
        <v>241</v>
      </c>
      <c r="B241" s="212" t="s">
        <v>1663</v>
      </c>
      <c r="C241" s="242" t="s">
        <v>811</v>
      </c>
      <c r="D241" s="212" t="s">
        <v>19</v>
      </c>
      <c r="E241" s="212" t="s">
        <v>74</v>
      </c>
      <c r="F241" s="242" t="s">
        <v>29</v>
      </c>
      <c r="G241" s="212" t="s">
        <v>812</v>
      </c>
      <c r="H241" s="213" t="s">
        <v>813</v>
      </c>
      <c r="I241" s="212" t="s">
        <v>814</v>
      </c>
      <c r="J241" s="212">
        <v>100</v>
      </c>
      <c r="K241" s="229">
        <v>200</v>
      </c>
      <c r="L241" s="227"/>
      <c r="M241" s="227"/>
      <c r="N241" s="227"/>
      <c r="O241" s="227"/>
      <c r="P241" s="227"/>
      <c r="Q241" s="227" t="s">
        <v>1194</v>
      </c>
      <c r="R241" s="213" t="s">
        <v>815</v>
      </c>
      <c r="S241" s="238"/>
      <c r="T241" s="238"/>
      <c r="U241" s="237"/>
    </row>
    <row r="242" ht="168.75" hidden="1" spans="1:21">
      <c r="A242" s="212">
        <v>242</v>
      </c>
      <c r="B242" s="212" t="s">
        <v>1664</v>
      </c>
      <c r="C242" s="212" t="s">
        <v>851</v>
      </c>
      <c r="D242" s="212" t="s">
        <v>19</v>
      </c>
      <c r="E242" s="212" t="s">
        <v>1498</v>
      </c>
      <c r="F242" s="212" t="s">
        <v>29</v>
      </c>
      <c r="G242" s="212" t="s">
        <v>847</v>
      </c>
      <c r="H242" s="213" t="s">
        <v>2380</v>
      </c>
      <c r="I242" s="212" t="s">
        <v>133</v>
      </c>
      <c r="J242" s="212">
        <v>1424.9</v>
      </c>
      <c r="K242" s="229">
        <v>4.9875</v>
      </c>
      <c r="L242" s="227"/>
      <c r="M242" s="227"/>
      <c r="N242" s="227"/>
      <c r="O242" s="227"/>
      <c r="P242" s="227"/>
      <c r="Q242" s="227" t="s">
        <v>1207</v>
      </c>
      <c r="R242" s="213" t="s">
        <v>1394</v>
      </c>
      <c r="S242" s="238"/>
      <c r="T242" s="238"/>
      <c r="U242" s="237"/>
    </row>
    <row r="243" ht="131.25" hidden="1" spans="1:21">
      <c r="A243" s="212">
        <v>243</v>
      </c>
      <c r="B243" s="212" t="s">
        <v>1665</v>
      </c>
      <c r="C243" s="212" t="s">
        <v>1122</v>
      </c>
      <c r="D243" s="212" t="s">
        <v>19</v>
      </c>
      <c r="E243" s="212" t="s">
        <v>710</v>
      </c>
      <c r="F243" s="212" t="s">
        <v>29</v>
      </c>
      <c r="G243" s="212" t="s">
        <v>818</v>
      </c>
      <c r="H243" s="213" t="s">
        <v>1396</v>
      </c>
      <c r="I243" s="212" t="s">
        <v>799</v>
      </c>
      <c r="J243" s="212">
        <v>20</v>
      </c>
      <c r="K243" s="229">
        <v>300</v>
      </c>
      <c r="L243" s="212"/>
      <c r="M243" s="212"/>
      <c r="N243" s="212"/>
      <c r="O243" s="212"/>
      <c r="P243" s="212"/>
      <c r="Q243" s="212" t="s">
        <v>1300</v>
      </c>
      <c r="R243" s="213" t="s">
        <v>1124</v>
      </c>
      <c r="S243" s="238"/>
      <c r="T243" s="238"/>
      <c r="U243" s="237"/>
    </row>
    <row r="244" ht="168.75" hidden="1" spans="1:21">
      <c r="A244" s="212">
        <v>244</v>
      </c>
      <c r="B244" s="212" t="s">
        <v>1666</v>
      </c>
      <c r="C244" s="212" t="s">
        <v>1125</v>
      </c>
      <c r="D244" s="212" t="s">
        <v>19</v>
      </c>
      <c r="E244" s="212" t="s">
        <v>28</v>
      </c>
      <c r="F244" s="212" t="s">
        <v>29</v>
      </c>
      <c r="G244" s="212" t="s">
        <v>818</v>
      </c>
      <c r="H244" s="213" t="s">
        <v>1667</v>
      </c>
      <c r="I244" s="212" t="s">
        <v>31</v>
      </c>
      <c r="J244" s="212">
        <v>14</v>
      </c>
      <c r="K244" s="229">
        <v>350</v>
      </c>
      <c r="L244" s="212"/>
      <c r="M244" s="212"/>
      <c r="N244" s="212"/>
      <c r="O244" s="212"/>
      <c r="P244" s="212"/>
      <c r="Q244" s="227" t="s">
        <v>1196</v>
      </c>
      <c r="R244" s="213" t="s">
        <v>1399</v>
      </c>
      <c r="S244" s="238"/>
      <c r="T244" s="238"/>
      <c r="U244" s="237"/>
    </row>
    <row r="245" ht="150" hidden="1" spans="1:21">
      <c r="A245" s="212">
        <v>245</v>
      </c>
      <c r="B245" s="212" t="s">
        <v>1668</v>
      </c>
      <c r="C245" s="212" t="s">
        <v>1403</v>
      </c>
      <c r="D245" s="212" t="s">
        <v>19</v>
      </c>
      <c r="E245" s="212" t="s">
        <v>28</v>
      </c>
      <c r="F245" s="212" t="s">
        <v>29</v>
      </c>
      <c r="G245" s="212" t="s">
        <v>812</v>
      </c>
      <c r="H245" s="213" t="s">
        <v>1669</v>
      </c>
      <c r="I245" s="212" t="s">
        <v>31</v>
      </c>
      <c r="J245" s="212">
        <v>11.5</v>
      </c>
      <c r="K245" s="229">
        <v>180</v>
      </c>
      <c r="L245" s="212"/>
      <c r="M245" s="212"/>
      <c r="N245" s="212"/>
      <c r="O245" s="212"/>
      <c r="P245" s="212"/>
      <c r="Q245" s="227" t="s">
        <v>1196</v>
      </c>
      <c r="R245" s="213" t="s">
        <v>1136</v>
      </c>
      <c r="S245" s="238"/>
      <c r="T245" s="238"/>
      <c r="U245" s="237"/>
    </row>
    <row r="246" ht="187.5" hidden="1" spans="1:21">
      <c r="A246" s="212">
        <v>246</v>
      </c>
      <c r="B246" s="212" t="s">
        <v>1670</v>
      </c>
      <c r="C246" s="212" t="s">
        <v>1141</v>
      </c>
      <c r="D246" s="212" t="s">
        <v>19</v>
      </c>
      <c r="E246" s="212" t="s">
        <v>710</v>
      </c>
      <c r="F246" s="212" t="s">
        <v>29</v>
      </c>
      <c r="G246" s="212" t="s">
        <v>803</v>
      </c>
      <c r="H246" s="213" t="s">
        <v>1142</v>
      </c>
      <c r="I246" s="212" t="s">
        <v>831</v>
      </c>
      <c r="J246" s="212">
        <v>1</v>
      </c>
      <c r="K246" s="229">
        <v>700</v>
      </c>
      <c r="L246" s="248"/>
      <c r="M246" s="248"/>
      <c r="N246" s="248"/>
      <c r="O246" s="248"/>
      <c r="P246" s="248"/>
      <c r="Q246" s="248" t="s">
        <v>1300</v>
      </c>
      <c r="R246" s="213" t="s">
        <v>1143</v>
      </c>
      <c r="S246" s="238"/>
      <c r="T246" s="238"/>
      <c r="U246" s="237"/>
    </row>
    <row r="247" ht="150" hidden="1" spans="1:21">
      <c r="A247" s="212">
        <v>247</v>
      </c>
      <c r="B247" s="212" t="s">
        <v>1671</v>
      </c>
      <c r="C247" s="212" t="s">
        <v>1144</v>
      </c>
      <c r="D247" s="212" t="s">
        <v>19</v>
      </c>
      <c r="E247" s="212" t="s">
        <v>62</v>
      </c>
      <c r="F247" s="212" t="s">
        <v>29</v>
      </c>
      <c r="G247" s="212" t="s">
        <v>803</v>
      </c>
      <c r="H247" s="213" t="s">
        <v>1146</v>
      </c>
      <c r="I247" s="212" t="s">
        <v>65</v>
      </c>
      <c r="J247" s="212">
        <v>400</v>
      </c>
      <c r="K247" s="229">
        <v>220</v>
      </c>
      <c r="L247" s="248"/>
      <c r="M247" s="248"/>
      <c r="N247" s="248"/>
      <c r="O247" s="248"/>
      <c r="P247" s="248"/>
      <c r="Q247" s="248" t="s">
        <v>1194</v>
      </c>
      <c r="R247" s="213" t="s">
        <v>1147</v>
      </c>
      <c r="S247" s="238"/>
      <c r="T247" s="238"/>
      <c r="U247" s="237"/>
    </row>
    <row r="248" ht="112.5" hidden="1" spans="1:21">
      <c r="A248" s="212">
        <v>248</v>
      </c>
      <c r="B248" s="212" t="s">
        <v>1672</v>
      </c>
      <c r="C248" s="212" t="s">
        <v>1131</v>
      </c>
      <c r="D248" s="212" t="s">
        <v>19</v>
      </c>
      <c r="E248" s="212" t="s">
        <v>1498</v>
      </c>
      <c r="F248" s="212" t="s">
        <v>29</v>
      </c>
      <c r="G248" s="212" t="s">
        <v>812</v>
      </c>
      <c r="H248" s="213" t="s">
        <v>1132</v>
      </c>
      <c r="I248" s="212" t="s">
        <v>251</v>
      </c>
      <c r="J248" s="212">
        <v>1</v>
      </c>
      <c r="K248" s="229">
        <v>100</v>
      </c>
      <c r="L248" s="212"/>
      <c r="M248" s="212"/>
      <c r="N248" s="212"/>
      <c r="O248" s="212"/>
      <c r="P248" s="212"/>
      <c r="Q248" s="212" t="s">
        <v>1210</v>
      </c>
      <c r="R248" s="213" t="s">
        <v>1133</v>
      </c>
      <c r="S248" s="238"/>
      <c r="T248" s="238"/>
      <c r="U248" s="237"/>
    </row>
    <row r="249" ht="168.75" hidden="1" spans="1:21">
      <c r="A249" s="212">
        <v>249</v>
      </c>
      <c r="B249" s="212" t="s">
        <v>1673</v>
      </c>
      <c r="C249" s="212" t="s">
        <v>1408</v>
      </c>
      <c r="D249" s="212" t="s">
        <v>19</v>
      </c>
      <c r="E249" s="212" t="s">
        <v>791</v>
      </c>
      <c r="F249" s="212" t="s">
        <v>29</v>
      </c>
      <c r="G249" s="212" t="s">
        <v>803</v>
      </c>
      <c r="H249" s="213" t="s">
        <v>856</v>
      </c>
      <c r="I249" s="212" t="s">
        <v>24</v>
      </c>
      <c r="J249" s="212">
        <v>1</v>
      </c>
      <c r="K249" s="229">
        <v>750</v>
      </c>
      <c r="L249" s="245"/>
      <c r="M249" s="245"/>
      <c r="N249" s="245"/>
      <c r="O249" s="245"/>
      <c r="P249" s="250"/>
      <c r="Q249" s="250" t="s">
        <v>1674</v>
      </c>
      <c r="R249" s="213" t="s">
        <v>1409</v>
      </c>
      <c r="S249" s="238"/>
      <c r="T249" s="238"/>
      <c r="U249" s="237"/>
    </row>
    <row r="250" ht="93.75" hidden="1" spans="1:21">
      <c r="A250" s="212">
        <v>250</v>
      </c>
      <c r="B250" s="212" t="s">
        <v>1710</v>
      </c>
      <c r="C250" s="212" t="s">
        <v>846</v>
      </c>
      <c r="D250" s="212" t="s">
        <v>106</v>
      </c>
      <c r="E250" s="212" t="s">
        <v>107</v>
      </c>
      <c r="F250" s="212" t="s">
        <v>29</v>
      </c>
      <c r="G250" s="212" t="s">
        <v>847</v>
      </c>
      <c r="H250" s="213" t="s">
        <v>848</v>
      </c>
      <c r="I250" s="212" t="s">
        <v>668</v>
      </c>
      <c r="J250" s="212">
        <v>4</v>
      </c>
      <c r="K250" s="229">
        <v>7.392</v>
      </c>
      <c r="L250" s="227"/>
      <c r="M250" s="227"/>
      <c r="N250" s="227"/>
      <c r="O250" s="227"/>
      <c r="P250" s="227"/>
      <c r="Q250" s="227" t="s">
        <v>1202</v>
      </c>
      <c r="R250" s="213" t="s">
        <v>849</v>
      </c>
      <c r="S250" s="238"/>
      <c r="T250" s="238"/>
      <c r="U250" s="237"/>
    </row>
    <row r="251" ht="131.25" hidden="1" spans="1:21">
      <c r="A251" s="212">
        <v>251</v>
      </c>
      <c r="B251" s="212" t="s">
        <v>1966</v>
      </c>
      <c r="C251" s="212" t="s">
        <v>807</v>
      </c>
      <c r="D251" s="212" t="s">
        <v>35</v>
      </c>
      <c r="E251" s="212" t="s">
        <v>36</v>
      </c>
      <c r="F251" s="212" t="s">
        <v>29</v>
      </c>
      <c r="G251" s="212" t="s">
        <v>803</v>
      </c>
      <c r="H251" s="213" t="s">
        <v>808</v>
      </c>
      <c r="I251" s="212" t="s">
        <v>31</v>
      </c>
      <c r="J251" s="212">
        <v>2</v>
      </c>
      <c r="K251" s="229">
        <v>110</v>
      </c>
      <c r="L251" s="227"/>
      <c r="M251" s="227"/>
      <c r="N251" s="227"/>
      <c r="O251" s="227"/>
      <c r="P251" s="227"/>
      <c r="Q251" s="227" t="s">
        <v>1197</v>
      </c>
      <c r="R251" s="213" t="s">
        <v>809</v>
      </c>
      <c r="S251" s="238"/>
      <c r="T251" s="238"/>
      <c r="U251" s="237"/>
    </row>
    <row r="252" ht="112.5" hidden="1" spans="1:21">
      <c r="A252" s="212">
        <v>252</v>
      </c>
      <c r="B252" s="212" t="s">
        <v>1967</v>
      </c>
      <c r="C252" s="212" t="s">
        <v>817</v>
      </c>
      <c r="D252" s="212" t="s">
        <v>35</v>
      </c>
      <c r="E252" s="212" t="s">
        <v>120</v>
      </c>
      <c r="F252" s="212" t="s">
        <v>29</v>
      </c>
      <c r="G252" s="212" t="s">
        <v>818</v>
      </c>
      <c r="H252" s="213" t="s">
        <v>819</v>
      </c>
      <c r="I252" s="212" t="s">
        <v>123</v>
      </c>
      <c r="J252" s="212">
        <v>130</v>
      </c>
      <c r="K252" s="229">
        <v>45.5</v>
      </c>
      <c r="L252" s="227"/>
      <c r="M252" s="227"/>
      <c r="N252" s="227"/>
      <c r="O252" s="227"/>
      <c r="P252" s="227"/>
      <c r="Q252" s="227" t="s">
        <v>1200</v>
      </c>
      <c r="R252" s="213" t="s">
        <v>820</v>
      </c>
      <c r="S252" s="238"/>
      <c r="T252" s="238"/>
      <c r="U252" s="237"/>
    </row>
    <row r="253" ht="187.5" hidden="1" spans="1:21">
      <c r="A253" s="212">
        <v>253</v>
      </c>
      <c r="B253" s="212" t="s">
        <v>1968</v>
      </c>
      <c r="C253" s="212" t="s">
        <v>1448</v>
      </c>
      <c r="D253" s="212" t="s">
        <v>35</v>
      </c>
      <c r="E253" s="212" t="s">
        <v>113</v>
      </c>
      <c r="F253" s="212" t="s">
        <v>29</v>
      </c>
      <c r="G253" s="212" t="s">
        <v>818</v>
      </c>
      <c r="H253" s="213" t="s">
        <v>1969</v>
      </c>
      <c r="I253" s="212" t="s">
        <v>116</v>
      </c>
      <c r="J253" s="212">
        <v>10</v>
      </c>
      <c r="K253" s="229">
        <v>192.5</v>
      </c>
      <c r="L253" s="227"/>
      <c r="M253" s="227"/>
      <c r="N253" s="227"/>
      <c r="O253" s="227"/>
      <c r="P253" s="227"/>
      <c r="Q253" s="227" t="s">
        <v>1200</v>
      </c>
      <c r="R253" s="213" t="s">
        <v>832</v>
      </c>
      <c r="S253" s="238"/>
      <c r="T253" s="238"/>
      <c r="U253" s="237"/>
    </row>
    <row r="254" ht="131.25" hidden="1" spans="1:21">
      <c r="A254" s="212">
        <v>254</v>
      </c>
      <c r="B254" s="212" t="s">
        <v>1970</v>
      </c>
      <c r="C254" s="212" t="s">
        <v>1971</v>
      </c>
      <c r="D254" s="212" t="s">
        <v>35</v>
      </c>
      <c r="E254" s="212" t="s">
        <v>113</v>
      </c>
      <c r="F254" s="212" t="s">
        <v>29</v>
      </c>
      <c r="G254" s="212" t="s">
        <v>803</v>
      </c>
      <c r="H254" s="213" t="s">
        <v>1972</v>
      </c>
      <c r="I254" s="212" t="s">
        <v>116</v>
      </c>
      <c r="J254" s="212">
        <v>1</v>
      </c>
      <c r="K254" s="229">
        <v>34</v>
      </c>
      <c r="L254" s="227"/>
      <c r="M254" s="227"/>
      <c r="N254" s="227"/>
      <c r="O254" s="227"/>
      <c r="P254" s="227"/>
      <c r="Q254" s="227" t="s">
        <v>1200</v>
      </c>
      <c r="R254" s="213" t="s">
        <v>836</v>
      </c>
      <c r="S254" s="238"/>
      <c r="T254" s="238"/>
      <c r="U254" s="237"/>
    </row>
    <row r="255" ht="131.25" hidden="1" spans="1:21">
      <c r="A255" s="212">
        <v>255</v>
      </c>
      <c r="B255" s="212" t="s">
        <v>1973</v>
      </c>
      <c r="C255" s="212" t="s">
        <v>838</v>
      </c>
      <c r="D255" s="212" t="s">
        <v>35</v>
      </c>
      <c r="E255" s="212" t="s">
        <v>176</v>
      </c>
      <c r="F255" s="212" t="s">
        <v>29</v>
      </c>
      <c r="G255" s="212" t="s">
        <v>803</v>
      </c>
      <c r="H255" s="213" t="s">
        <v>839</v>
      </c>
      <c r="I255" s="212" t="s">
        <v>799</v>
      </c>
      <c r="J255" s="212">
        <v>1</v>
      </c>
      <c r="K255" s="229">
        <v>100</v>
      </c>
      <c r="L255" s="227"/>
      <c r="M255" s="227"/>
      <c r="N255" s="227"/>
      <c r="O255" s="227"/>
      <c r="P255" s="227"/>
      <c r="Q255" s="227" t="s">
        <v>1200</v>
      </c>
      <c r="R255" s="213" t="s">
        <v>840</v>
      </c>
      <c r="S255" s="238"/>
      <c r="T255" s="238"/>
      <c r="U255" s="237"/>
    </row>
    <row r="256" ht="131.25" hidden="1" spans="1:21">
      <c r="A256" s="212">
        <v>256</v>
      </c>
      <c r="B256" s="212" t="s">
        <v>1974</v>
      </c>
      <c r="C256" s="212" t="s">
        <v>842</v>
      </c>
      <c r="D256" s="212" t="s">
        <v>35</v>
      </c>
      <c r="E256" s="212" t="s">
        <v>176</v>
      </c>
      <c r="F256" s="212" t="s">
        <v>29</v>
      </c>
      <c r="G256" s="212" t="s">
        <v>818</v>
      </c>
      <c r="H256" s="213" t="s">
        <v>843</v>
      </c>
      <c r="I256" s="212" t="s">
        <v>799</v>
      </c>
      <c r="J256" s="212">
        <v>1</v>
      </c>
      <c r="K256" s="229">
        <v>100</v>
      </c>
      <c r="L256" s="227"/>
      <c r="M256" s="227"/>
      <c r="N256" s="227"/>
      <c r="O256" s="227"/>
      <c r="P256" s="227"/>
      <c r="Q256" s="227" t="s">
        <v>1200</v>
      </c>
      <c r="R256" s="213" t="s">
        <v>844</v>
      </c>
      <c r="S256" s="238"/>
      <c r="T256" s="238"/>
      <c r="U256" s="237"/>
    </row>
    <row r="257" ht="225" hidden="1" spans="1:21">
      <c r="A257" s="212">
        <v>257</v>
      </c>
      <c r="B257" s="212" t="s">
        <v>1975</v>
      </c>
      <c r="C257" s="212" t="s">
        <v>1128</v>
      </c>
      <c r="D257" s="212" t="s">
        <v>35</v>
      </c>
      <c r="E257" s="212" t="s">
        <v>375</v>
      </c>
      <c r="F257" s="212" t="s">
        <v>29</v>
      </c>
      <c r="G257" s="212" t="s">
        <v>818</v>
      </c>
      <c r="H257" s="213" t="s">
        <v>1129</v>
      </c>
      <c r="I257" s="212" t="s">
        <v>799</v>
      </c>
      <c r="J257" s="212">
        <v>1</v>
      </c>
      <c r="K257" s="229">
        <v>590</v>
      </c>
      <c r="L257" s="212"/>
      <c r="M257" s="212"/>
      <c r="N257" s="212"/>
      <c r="O257" s="212"/>
      <c r="P257" s="212"/>
      <c r="Q257" s="212" t="s">
        <v>1976</v>
      </c>
      <c r="R257" s="213" t="s">
        <v>1130</v>
      </c>
      <c r="S257" s="238"/>
      <c r="T257" s="238"/>
      <c r="U257" s="237"/>
    </row>
    <row r="258" ht="135" hidden="1" customHeight="1" spans="1:21">
      <c r="A258" s="212">
        <v>258</v>
      </c>
      <c r="B258" s="212" t="s">
        <v>1977</v>
      </c>
      <c r="C258" s="212" t="s">
        <v>1152</v>
      </c>
      <c r="D258" s="212" t="s">
        <v>35</v>
      </c>
      <c r="E258" s="212" t="s">
        <v>1799</v>
      </c>
      <c r="F258" s="212" t="s">
        <v>29</v>
      </c>
      <c r="G258" s="212" t="s">
        <v>818</v>
      </c>
      <c r="H258" s="213" t="s">
        <v>1153</v>
      </c>
      <c r="I258" s="212" t="s">
        <v>92</v>
      </c>
      <c r="J258" s="212">
        <v>1</v>
      </c>
      <c r="K258" s="229">
        <v>30</v>
      </c>
      <c r="L258" s="212"/>
      <c r="M258" s="212"/>
      <c r="N258" s="212"/>
      <c r="O258" s="212"/>
      <c r="P258" s="212"/>
      <c r="Q258" s="212" t="s">
        <v>1300</v>
      </c>
      <c r="R258" s="213" t="s">
        <v>1154</v>
      </c>
      <c r="S258" s="212"/>
      <c r="T258" s="238"/>
      <c r="U258" s="237"/>
    </row>
    <row r="259" ht="196" hidden="1" customHeight="1" spans="1:21">
      <c r="A259" s="212">
        <v>259</v>
      </c>
      <c r="B259" s="212" t="s">
        <v>1997</v>
      </c>
      <c r="C259" s="213" t="s">
        <v>1998</v>
      </c>
      <c r="D259" s="212" t="s">
        <v>35</v>
      </c>
      <c r="E259" s="212" t="s">
        <v>496</v>
      </c>
      <c r="F259" s="213" t="s">
        <v>29</v>
      </c>
      <c r="G259" s="213" t="s">
        <v>1999</v>
      </c>
      <c r="H259" s="213" t="s">
        <v>2000</v>
      </c>
      <c r="I259" s="213" t="s">
        <v>937</v>
      </c>
      <c r="J259" s="213">
        <v>1</v>
      </c>
      <c r="K259" s="226">
        <v>50</v>
      </c>
      <c r="L259" s="213"/>
      <c r="M259" s="213"/>
      <c r="N259" s="213"/>
      <c r="O259" s="213"/>
      <c r="P259" s="213"/>
      <c r="Q259" s="213" t="s">
        <v>1217</v>
      </c>
      <c r="R259" s="213" t="s">
        <v>2001</v>
      </c>
      <c r="S259" s="238"/>
      <c r="T259" s="238"/>
      <c r="U259" s="237"/>
    </row>
    <row r="260" ht="168.75" hidden="1" spans="1:21">
      <c r="A260" s="212">
        <v>260</v>
      </c>
      <c r="B260" s="212" t="s">
        <v>1675</v>
      </c>
      <c r="C260" s="212" t="s">
        <v>1676</v>
      </c>
      <c r="D260" s="212" t="s">
        <v>19</v>
      </c>
      <c r="E260" s="212" t="s">
        <v>20</v>
      </c>
      <c r="F260" s="212" t="s">
        <v>29</v>
      </c>
      <c r="G260" s="212" t="s">
        <v>860</v>
      </c>
      <c r="H260" s="212" t="s">
        <v>1410</v>
      </c>
      <c r="I260" s="212" t="s">
        <v>198</v>
      </c>
      <c r="J260" s="212">
        <v>5400</v>
      </c>
      <c r="K260" s="229">
        <v>55</v>
      </c>
      <c r="L260" s="227"/>
      <c r="M260" s="227"/>
      <c r="N260" s="227"/>
      <c r="O260" s="227"/>
      <c r="P260" s="227"/>
      <c r="Q260" s="227" t="s">
        <v>1196</v>
      </c>
      <c r="R260" s="213" t="s">
        <v>862</v>
      </c>
      <c r="S260" s="212"/>
      <c r="T260" s="212"/>
      <c r="U260" s="237"/>
    </row>
    <row r="261" ht="112.5" hidden="1" spans="1:21">
      <c r="A261" s="212">
        <v>261</v>
      </c>
      <c r="B261" s="212" t="s">
        <v>1677</v>
      </c>
      <c r="C261" s="212" t="s">
        <v>864</v>
      </c>
      <c r="D261" s="212" t="s">
        <v>19</v>
      </c>
      <c r="E261" s="212" t="s">
        <v>28</v>
      </c>
      <c r="F261" s="212" t="s">
        <v>21</v>
      </c>
      <c r="G261" s="212" t="s">
        <v>860</v>
      </c>
      <c r="H261" s="212" t="s">
        <v>865</v>
      </c>
      <c r="I261" s="212" t="s">
        <v>24</v>
      </c>
      <c r="J261" s="212">
        <v>2</v>
      </c>
      <c r="K261" s="229">
        <v>30</v>
      </c>
      <c r="L261" s="227"/>
      <c r="M261" s="227"/>
      <c r="N261" s="227"/>
      <c r="O261" s="227"/>
      <c r="P261" s="227"/>
      <c r="Q261" s="227" t="s">
        <v>1196</v>
      </c>
      <c r="R261" s="213" t="s">
        <v>866</v>
      </c>
      <c r="S261" s="212"/>
      <c r="T261" s="212"/>
      <c r="U261" s="237"/>
    </row>
    <row r="262" ht="168.75" hidden="1" spans="1:21">
      <c r="A262" s="212">
        <v>262</v>
      </c>
      <c r="B262" s="212" t="s">
        <v>1678</v>
      </c>
      <c r="C262" s="212" t="s">
        <v>886</v>
      </c>
      <c r="D262" s="212" t="s">
        <v>19</v>
      </c>
      <c r="E262" s="212" t="s">
        <v>1679</v>
      </c>
      <c r="F262" s="212" t="s">
        <v>29</v>
      </c>
      <c r="G262" s="212" t="s">
        <v>877</v>
      </c>
      <c r="H262" s="212" t="s">
        <v>1680</v>
      </c>
      <c r="I262" s="212" t="s">
        <v>133</v>
      </c>
      <c r="J262" s="212">
        <v>240</v>
      </c>
      <c r="K262" s="229">
        <v>99</v>
      </c>
      <c r="L262" s="227"/>
      <c r="M262" s="227"/>
      <c r="N262" s="227"/>
      <c r="O262" s="227"/>
      <c r="P262" s="227"/>
      <c r="Q262" s="227" t="s">
        <v>1681</v>
      </c>
      <c r="R262" s="213" t="s">
        <v>889</v>
      </c>
      <c r="S262" s="212"/>
      <c r="T262" s="212"/>
      <c r="U262" s="237"/>
    </row>
    <row r="263" ht="148" hidden="1" customHeight="1" spans="1:21">
      <c r="A263" s="212">
        <v>263</v>
      </c>
      <c r="B263" s="212" t="s">
        <v>1682</v>
      </c>
      <c r="C263" s="212" t="s">
        <v>899</v>
      </c>
      <c r="D263" s="212" t="s">
        <v>19</v>
      </c>
      <c r="E263" s="212" t="s">
        <v>1498</v>
      </c>
      <c r="F263" s="212" t="s">
        <v>29</v>
      </c>
      <c r="G263" s="212" t="s">
        <v>877</v>
      </c>
      <c r="H263" s="212" t="s">
        <v>900</v>
      </c>
      <c r="I263" s="212" t="s">
        <v>251</v>
      </c>
      <c r="J263" s="212">
        <v>2</v>
      </c>
      <c r="K263" s="229">
        <v>1100</v>
      </c>
      <c r="L263" s="227"/>
      <c r="M263" s="227"/>
      <c r="N263" s="227"/>
      <c r="O263" s="227"/>
      <c r="P263" s="227"/>
      <c r="Q263" s="227" t="s">
        <v>1210</v>
      </c>
      <c r="R263" s="213" t="s">
        <v>1683</v>
      </c>
      <c r="S263" s="212"/>
      <c r="T263" s="212"/>
      <c r="U263" s="237"/>
    </row>
    <row r="264" ht="134" hidden="1" customHeight="1" spans="1:21">
      <c r="A264" s="212">
        <v>264</v>
      </c>
      <c r="B264" s="212" t="s">
        <v>1684</v>
      </c>
      <c r="C264" s="212" t="s">
        <v>1161</v>
      </c>
      <c r="D264" s="212" t="s">
        <v>19</v>
      </c>
      <c r="E264" s="212" t="s">
        <v>1498</v>
      </c>
      <c r="F264" s="212" t="s">
        <v>29</v>
      </c>
      <c r="G264" s="212" t="s">
        <v>877</v>
      </c>
      <c r="H264" s="212" t="s">
        <v>1162</v>
      </c>
      <c r="I264" s="212" t="s">
        <v>251</v>
      </c>
      <c r="J264" s="212">
        <v>2</v>
      </c>
      <c r="K264" s="229">
        <v>500</v>
      </c>
      <c r="L264" s="212"/>
      <c r="M264" s="212"/>
      <c r="N264" s="212"/>
      <c r="O264" s="212"/>
      <c r="P264" s="212"/>
      <c r="Q264" s="212" t="s">
        <v>1210</v>
      </c>
      <c r="R264" s="213" t="s">
        <v>1163</v>
      </c>
      <c r="S264" s="212"/>
      <c r="T264" s="212"/>
      <c r="U264" s="237"/>
    </row>
    <row r="265" ht="135" hidden="1" customHeight="1" spans="1:21">
      <c r="A265" s="212">
        <v>265</v>
      </c>
      <c r="B265" s="212" t="s">
        <v>1685</v>
      </c>
      <c r="C265" s="212" t="s">
        <v>1172</v>
      </c>
      <c r="D265" s="212" t="s">
        <v>19</v>
      </c>
      <c r="E265" s="212" t="s">
        <v>1498</v>
      </c>
      <c r="F265" s="212" t="s">
        <v>29</v>
      </c>
      <c r="G265" s="212" t="s">
        <v>877</v>
      </c>
      <c r="H265" s="212" t="s">
        <v>1173</v>
      </c>
      <c r="I265" s="212" t="s">
        <v>251</v>
      </c>
      <c r="J265" s="212">
        <v>1</v>
      </c>
      <c r="K265" s="229">
        <v>850</v>
      </c>
      <c r="L265" s="212"/>
      <c r="M265" s="212"/>
      <c r="N265" s="212"/>
      <c r="O265" s="212"/>
      <c r="P265" s="212"/>
      <c r="Q265" s="212" t="s">
        <v>1210</v>
      </c>
      <c r="R265" s="213" t="s">
        <v>1686</v>
      </c>
      <c r="S265" s="212"/>
      <c r="T265" s="212"/>
      <c r="U265" s="237"/>
    </row>
    <row r="266" ht="150" hidden="1" spans="1:21">
      <c r="A266" s="212">
        <v>266</v>
      </c>
      <c r="B266" s="212" t="s">
        <v>1687</v>
      </c>
      <c r="C266" s="212" t="s">
        <v>1178</v>
      </c>
      <c r="D266" s="212" t="s">
        <v>19</v>
      </c>
      <c r="E266" s="212" t="s">
        <v>1498</v>
      </c>
      <c r="F266" s="212" t="s">
        <v>29</v>
      </c>
      <c r="G266" s="212" t="s">
        <v>860</v>
      </c>
      <c r="H266" s="212" t="s">
        <v>1179</v>
      </c>
      <c r="I266" s="212" t="s">
        <v>251</v>
      </c>
      <c r="J266" s="212">
        <v>1</v>
      </c>
      <c r="K266" s="229">
        <v>850</v>
      </c>
      <c r="L266" s="212"/>
      <c r="M266" s="212"/>
      <c r="N266" s="212"/>
      <c r="O266" s="212"/>
      <c r="P266" s="212"/>
      <c r="Q266" s="212" t="s">
        <v>1210</v>
      </c>
      <c r="R266" s="213" t="s">
        <v>1688</v>
      </c>
      <c r="S266" s="212"/>
      <c r="T266" s="212"/>
      <c r="U266" s="237"/>
    </row>
    <row r="267" ht="120" hidden="1" customHeight="1" spans="1:21">
      <c r="A267" s="212">
        <v>267</v>
      </c>
      <c r="B267" s="212" t="s">
        <v>1689</v>
      </c>
      <c r="C267" s="212" t="s">
        <v>1161</v>
      </c>
      <c r="D267" s="212" t="s">
        <v>19</v>
      </c>
      <c r="E267" s="212" t="s">
        <v>1498</v>
      </c>
      <c r="F267" s="212" t="s">
        <v>29</v>
      </c>
      <c r="G267" s="212" t="s">
        <v>877</v>
      </c>
      <c r="H267" s="212" t="s">
        <v>1180</v>
      </c>
      <c r="I267" s="212" t="s">
        <v>251</v>
      </c>
      <c r="J267" s="212">
        <v>2</v>
      </c>
      <c r="K267" s="229">
        <v>1000</v>
      </c>
      <c r="L267" s="212"/>
      <c r="M267" s="212"/>
      <c r="N267" s="212"/>
      <c r="O267" s="212"/>
      <c r="P267" s="212"/>
      <c r="Q267" s="212" t="s">
        <v>1210</v>
      </c>
      <c r="R267" s="213" t="s">
        <v>1690</v>
      </c>
      <c r="S267" s="212"/>
      <c r="T267" s="212"/>
      <c r="U267" s="237"/>
    </row>
    <row r="268" ht="93.75" hidden="1" spans="1:21">
      <c r="A268" s="212">
        <v>268</v>
      </c>
      <c r="B268" s="212" t="s">
        <v>1691</v>
      </c>
      <c r="C268" s="212" t="s">
        <v>1161</v>
      </c>
      <c r="D268" s="212" t="s">
        <v>19</v>
      </c>
      <c r="E268" s="212" t="s">
        <v>1498</v>
      </c>
      <c r="F268" s="212" t="s">
        <v>29</v>
      </c>
      <c r="G268" s="212" t="s">
        <v>877</v>
      </c>
      <c r="H268" s="212" t="s">
        <v>1182</v>
      </c>
      <c r="I268" s="212" t="s">
        <v>799</v>
      </c>
      <c r="J268" s="212">
        <v>3</v>
      </c>
      <c r="K268" s="229">
        <v>162</v>
      </c>
      <c r="L268" s="212"/>
      <c r="M268" s="212"/>
      <c r="N268" s="212"/>
      <c r="O268" s="212"/>
      <c r="P268" s="212"/>
      <c r="Q268" s="212" t="s">
        <v>1210</v>
      </c>
      <c r="R268" s="213" t="s">
        <v>1183</v>
      </c>
      <c r="S268" s="212"/>
      <c r="T268" s="212"/>
      <c r="U268" s="237"/>
    </row>
    <row r="269" ht="119" hidden="1" customHeight="1" spans="1:21">
      <c r="A269" s="212">
        <v>269</v>
      </c>
      <c r="B269" s="212" t="s">
        <v>1692</v>
      </c>
      <c r="C269" s="212" t="s">
        <v>899</v>
      </c>
      <c r="D269" s="212" t="s">
        <v>19</v>
      </c>
      <c r="E269" s="212" t="s">
        <v>1498</v>
      </c>
      <c r="F269" s="212" t="s">
        <v>29</v>
      </c>
      <c r="G269" s="212" t="s">
        <v>860</v>
      </c>
      <c r="H269" s="212" t="s">
        <v>1693</v>
      </c>
      <c r="I269" s="212" t="s">
        <v>251</v>
      </c>
      <c r="J269" s="212">
        <v>2</v>
      </c>
      <c r="K269" s="229">
        <v>500</v>
      </c>
      <c r="L269" s="212"/>
      <c r="M269" s="212"/>
      <c r="N269" s="212"/>
      <c r="O269" s="212"/>
      <c r="P269" s="212"/>
      <c r="Q269" s="212" t="s">
        <v>1210</v>
      </c>
      <c r="R269" s="213" t="s">
        <v>1165</v>
      </c>
      <c r="S269" s="212"/>
      <c r="T269" s="212"/>
      <c r="U269" s="237"/>
    </row>
    <row r="270" ht="119" hidden="1" customHeight="1" spans="1:21">
      <c r="A270" s="212">
        <v>270</v>
      </c>
      <c r="B270" s="212" t="s">
        <v>1694</v>
      </c>
      <c r="C270" s="212" t="s">
        <v>1161</v>
      </c>
      <c r="D270" s="212" t="s">
        <v>19</v>
      </c>
      <c r="E270" s="212" t="s">
        <v>1498</v>
      </c>
      <c r="F270" s="212" t="s">
        <v>29</v>
      </c>
      <c r="G270" s="212" t="s">
        <v>877</v>
      </c>
      <c r="H270" s="212" t="s">
        <v>1184</v>
      </c>
      <c r="I270" s="212" t="s">
        <v>251</v>
      </c>
      <c r="J270" s="212">
        <v>2</v>
      </c>
      <c r="K270" s="229">
        <v>260</v>
      </c>
      <c r="L270" s="212"/>
      <c r="M270" s="212"/>
      <c r="N270" s="212"/>
      <c r="O270" s="212"/>
      <c r="P270" s="212"/>
      <c r="Q270" s="212" t="s">
        <v>1210</v>
      </c>
      <c r="R270" s="213" t="s">
        <v>1695</v>
      </c>
      <c r="S270" s="212"/>
      <c r="T270" s="212"/>
      <c r="U270" s="237"/>
    </row>
    <row r="271" ht="131.25" hidden="1" spans="1:21">
      <c r="A271" s="212">
        <v>271</v>
      </c>
      <c r="B271" s="212" t="s">
        <v>1705</v>
      </c>
      <c r="C271" s="212" t="s">
        <v>881</v>
      </c>
      <c r="D271" s="212" t="s">
        <v>823</v>
      </c>
      <c r="E271" s="212" t="s">
        <v>824</v>
      </c>
      <c r="F271" s="212" t="s">
        <v>29</v>
      </c>
      <c r="G271" s="212" t="s">
        <v>877</v>
      </c>
      <c r="H271" s="212" t="s">
        <v>1412</v>
      </c>
      <c r="I271" s="212" t="s">
        <v>31</v>
      </c>
      <c r="J271" s="212">
        <v>40</v>
      </c>
      <c r="K271" s="229">
        <v>451</v>
      </c>
      <c r="L271" s="227"/>
      <c r="M271" s="227"/>
      <c r="N271" s="227"/>
      <c r="O271" s="227"/>
      <c r="P271" s="227"/>
      <c r="Q271" s="227" t="s">
        <v>1196</v>
      </c>
      <c r="R271" s="213" t="s">
        <v>884</v>
      </c>
      <c r="S271" s="212"/>
      <c r="T271" s="212"/>
      <c r="U271" s="237"/>
    </row>
    <row r="272" ht="150" hidden="1" spans="1:21">
      <c r="A272" s="212">
        <v>272</v>
      </c>
      <c r="B272" s="212" t="s">
        <v>1978</v>
      </c>
      <c r="C272" s="212" t="s">
        <v>1979</v>
      </c>
      <c r="D272" s="212" t="s">
        <v>35</v>
      </c>
      <c r="E272" s="212" t="s">
        <v>36</v>
      </c>
      <c r="F272" s="212" t="s">
        <v>21</v>
      </c>
      <c r="G272" s="212" t="s">
        <v>860</v>
      </c>
      <c r="H272" s="212" t="s">
        <v>1980</v>
      </c>
      <c r="I272" s="212" t="s">
        <v>31</v>
      </c>
      <c r="J272" s="212">
        <v>1.6</v>
      </c>
      <c r="K272" s="226">
        <v>135</v>
      </c>
      <c r="L272" s="212"/>
      <c r="M272" s="212"/>
      <c r="N272" s="212"/>
      <c r="O272" s="212"/>
      <c r="P272" s="212"/>
      <c r="Q272" s="212" t="s">
        <v>1200</v>
      </c>
      <c r="R272" s="212" t="s">
        <v>1160</v>
      </c>
      <c r="S272" s="212"/>
      <c r="T272" s="212"/>
      <c r="U272" s="237"/>
    </row>
    <row r="273" ht="150" hidden="1" spans="1:21">
      <c r="A273" s="212">
        <v>273</v>
      </c>
      <c r="B273" s="212" t="s">
        <v>1981</v>
      </c>
      <c r="C273" s="212" t="s">
        <v>1982</v>
      </c>
      <c r="D273" s="212" t="s">
        <v>35</v>
      </c>
      <c r="E273" s="212" t="s">
        <v>36</v>
      </c>
      <c r="F273" s="212" t="s">
        <v>21</v>
      </c>
      <c r="G273" s="212" t="s">
        <v>860</v>
      </c>
      <c r="H273" s="212" t="s">
        <v>1983</v>
      </c>
      <c r="I273" s="212" t="s">
        <v>31</v>
      </c>
      <c r="J273" s="212">
        <v>3.6</v>
      </c>
      <c r="K273" s="226">
        <v>290</v>
      </c>
      <c r="L273" s="212"/>
      <c r="M273" s="212"/>
      <c r="N273" s="212"/>
      <c r="O273" s="212"/>
      <c r="P273" s="212"/>
      <c r="Q273" s="212" t="s">
        <v>1200</v>
      </c>
      <c r="R273" s="212" t="s">
        <v>1160</v>
      </c>
      <c r="S273" s="212"/>
      <c r="T273" s="212"/>
      <c r="U273" s="237"/>
    </row>
    <row r="274" ht="150" hidden="1" spans="1:21">
      <c r="A274" s="212">
        <v>274</v>
      </c>
      <c r="B274" s="212" t="s">
        <v>1984</v>
      </c>
      <c r="C274" s="212" t="s">
        <v>868</v>
      </c>
      <c r="D274" s="212" t="s">
        <v>35</v>
      </c>
      <c r="E274" s="212" t="s">
        <v>176</v>
      </c>
      <c r="F274" s="212" t="s">
        <v>29</v>
      </c>
      <c r="G274" s="212" t="s">
        <v>860</v>
      </c>
      <c r="H274" s="212" t="s">
        <v>1411</v>
      </c>
      <c r="I274" s="212" t="s">
        <v>24</v>
      </c>
      <c r="J274" s="212">
        <v>1</v>
      </c>
      <c r="K274" s="229">
        <v>580</v>
      </c>
      <c r="L274" s="227"/>
      <c r="M274" s="227"/>
      <c r="N274" s="227"/>
      <c r="O274" s="227"/>
      <c r="P274" s="227"/>
      <c r="Q274" s="227" t="s">
        <v>1200</v>
      </c>
      <c r="R274" s="213" t="s">
        <v>870</v>
      </c>
      <c r="S274" s="212"/>
      <c r="T274" s="212"/>
      <c r="U274" s="237"/>
    </row>
    <row r="275" ht="112.5" hidden="1" spans="1:21">
      <c r="A275" s="212">
        <v>275</v>
      </c>
      <c r="B275" s="212" t="s">
        <v>1985</v>
      </c>
      <c r="C275" s="212" t="s">
        <v>872</v>
      </c>
      <c r="D275" s="212" t="s">
        <v>35</v>
      </c>
      <c r="E275" s="212" t="s">
        <v>120</v>
      </c>
      <c r="F275" s="212" t="s">
        <v>29</v>
      </c>
      <c r="G275" s="212" t="s">
        <v>860</v>
      </c>
      <c r="H275" s="212" t="s">
        <v>873</v>
      </c>
      <c r="I275" s="212" t="s">
        <v>123</v>
      </c>
      <c r="J275" s="212">
        <v>125</v>
      </c>
      <c r="K275" s="229">
        <v>45</v>
      </c>
      <c r="L275" s="227"/>
      <c r="M275" s="227"/>
      <c r="N275" s="227"/>
      <c r="O275" s="227"/>
      <c r="P275" s="227"/>
      <c r="Q275" s="227" t="s">
        <v>1200</v>
      </c>
      <c r="R275" s="213" t="s">
        <v>874</v>
      </c>
      <c r="S275" s="212"/>
      <c r="T275" s="212"/>
      <c r="U275" s="237"/>
    </row>
    <row r="276" ht="93.75" hidden="1" spans="1:21">
      <c r="A276" s="212">
        <v>276</v>
      </c>
      <c r="B276" s="212" t="s">
        <v>1986</v>
      </c>
      <c r="C276" s="212" t="s">
        <v>876</v>
      </c>
      <c r="D276" s="212" t="s">
        <v>35</v>
      </c>
      <c r="E276" s="212" t="s">
        <v>120</v>
      </c>
      <c r="F276" s="212" t="s">
        <v>29</v>
      </c>
      <c r="G276" s="212" t="s">
        <v>877</v>
      </c>
      <c r="H276" s="212" t="s">
        <v>2341</v>
      </c>
      <c r="I276" s="212" t="s">
        <v>123</v>
      </c>
      <c r="J276" s="212">
        <v>240</v>
      </c>
      <c r="K276" s="229">
        <v>62.5</v>
      </c>
      <c r="L276" s="227"/>
      <c r="M276" s="227"/>
      <c r="N276" s="227"/>
      <c r="O276" s="227"/>
      <c r="P276" s="227"/>
      <c r="Q276" s="227" t="s">
        <v>1200</v>
      </c>
      <c r="R276" s="213" t="s">
        <v>879</v>
      </c>
      <c r="S276" s="212"/>
      <c r="T276" s="212"/>
      <c r="U276" s="237"/>
    </row>
    <row r="277" ht="131.25" hidden="1" spans="1:21">
      <c r="A277" s="212">
        <v>277</v>
      </c>
      <c r="B277" s="212" t="s">
        <v>1987</v>
      </c>
      <c r="C277" s="212" t="s">
        <v>1452</v>
      </c>
      <c r="D277" s="212" t="s">
        <v>35</v>
      </c>
      <c r="E277" s="212" t="s">
        <v>375</v>
      </c>
      <c r="F277" s="212" t="s">
        <v>29</v>
      </c>
      <c r="G277" s="212" t="s">
        <v>877</v>
      </c>
      <c r="H277" s="212" t="s">
        <v>892</v>
      </c>
      <c r="I277" s="212" t="s">
        <v>251</v>
      </c>
      <c r="J277" s="212">
        <v>38</v>
      </c>
      <c r="K277" s="229">
        <v>45.6</v>
      </c>
      <c r="L277" s="227"/>
      <c r="M277" s="227"/>
      <c r="N277" s="227"/>
      <c r="O277" s="227"/>
      <c r="P277" s="227"/>
      <c r="Q277" s="227" t="s">
        <v>1200</v>
      </c>
      <c r="R277" s="213" t="s">
        <v>1988</v>
      </c>
      <c r="S277" s="212"/>
      <c r="T277" s="212"/>
      <c r="U277" s="237"/>
    </row>
    <row r="278" ht="139" hidden="1" customHeight="1" spans="1:21">
      <c r="A278" s="212">
        <v>278</v>
      </c>
      <c r="B278" s="212" t="s">
        <v>1989</v>
      </c>
      <c r="C278" s="212" t="s">
        <v>1453</v>
      </c>
      <c r="D278" s="212" t="s">
        <v>35</v>
      </c>
      <c r="E278" s="212" t="s">
        <v>375</v>
      </c>
      <c r="F278" s="212" t="s">
        <v>29</v>
      </c>
      <c r="G278" s="212" t="s">
        <v>860</v>
      </c>
      <c r="H278" s="212" t="s">
        <v>896</v>
      </c>
      <c r="I278" s="212" t="s">
        <v>251</v>
      </c>
      <c r="J278" s="212">
        <v>50</v>
      </c>
      <c r="K278" s="229">
        <v>27.5</v>
      </c>
      <c r="L278" s="227"/>
      <c r="M278" s="227"/>
      <c r="N278" s="227"/>
      <c r="O278" s="227"/>
      <c r="P278" s="227"/>
      <c r="Q278" s="227" t="s">
        <v>1200</v>
      </c>
      <c r="R278" s="213" t="s">
        <v>897</v>
      </c>
      <c r="S278" s="212"/>
      <c r="T278" s="212"/>
      <c r="U278" s="237"/>
    </row>
    <row r="279" ht="145" hidden="1" customHeight="1" spans="1:21">
      <c r="A279" s="212">
        <v>279</v>
      </c>
      <c r="B279" s="212" t="s">
        <v>1990</v>
      </c>
      <c r="C279" s="212" t="s">
        <v>1155</v>
      </c>
      <c r="D279" s="212" t="s">
        <v>35</v>
      </c>
      <c r="E279" s="212" t="s">
        <v>375</v>
      </c>
      <c r="F279" s="212" t="s">
        <v>21</v>
      </c>
      <c r="G279" s="212" t="s">
        <v>860</v>
      </c>
      <c r="H279" s="212" t="s">
        <v>1414</v>
      </c>
      <c r="I279" s="212" t="s">
        <v>31</v>
      </c>
      <c r="J279" s="212">
        <v>4.8</v>
      </c>
      <c r="K279" s="229">
        <v>158</v>
      </c>
      <c r="L279" s="212"/>
      <c r="M279" s="212"/>
      <c r="N279" s="212"/>
      <c r="O279" s="212"/>
      <c r="P279" s="212"/>
      <c r="Q279" s="212" t="s">
        <v>1200</v>
      </c>
      <c r="R279" s="213" t="s">
        <v>1157</v>
      </c>
      <c r="S279" s="212"/>
      <c r="T279" s="212"/>
      <c r="U279" s="237"/>
    </row>
    <row r="280" ht="123" hidden="1" customHeight="1" spans="1:21">
      <c r="A280" s="212">
        <v>280</v>
      </c>
      <c r="B280" s="212" t="s">
        <v>1991</v>
      </c>
      <c r="C280" s="212" t="s">
        <v>1158</v>
      </c>
      <c r="D280" s="212" t="s">
        <v>35</v>
      </c>
      <c r="E280" s="212" t="s">
        <v>36</v>
      </c>
      <c r="F280" s="212" t="s">
        <v>21</v>
      </c>
      <c r="G280" s="212" t="s">
        <v>860</v>
      </c>
      <c r="H280" s="212" t="s">
        <v>1415</v>
      </c>
      <c r="I280" s="212" t="s">
        <v>31</v>
      </c>
      <c r="J280" s="212">
        <v>2</v>
      </c>
      <c r="K280" s="229">
        <v>165</v>
      </c>
      <c r="L280" s="212"/>
      <c r="M280" s="212"/>
      <c r="N280" s="212"/>
      <c r="O280" s="212"/>
      <c r="P280" s="212"/>
      <c r="Q280" s="227" t="s">
        <v>1200</v>
      </c>
      <c r="R280" s="213" t="s">
        <v>1160</v>
      </c>
      <c r="S280" s="212"/>
      <c r="T280" s="212"/>
      <c r="U280" s="237"/>
    </row>
    <row r="281" ht="157" hidden="1" customHeight="1" spans="1:21">
      <c r="A281" s="212">
        <v>281</v>
      </c>
      <c r="B281" s="212" t="s">
        <v>1992</v>
      </c>
      <c r="C281" s="212" t="s">
        <v>1166</v>
      </c>
      <c r="D281" s="212" t="s">
        <v>35</v>
      </c>
      <c r="E281" s="212" t="s">
        <v>36</v>
      </c>
      <c r="F281" s="212" t="s">
        <v>29</v>
      </c>
      <c r="G281" s="212" t="s">
        <v>860</v>
      </c>
      <c r="H281" s="212" t="s">
        <v>1416</v>
      </c>
      <c r="I281" s="212" t="s">
        <v>31</v>
      </c>
      <c r="J281" s="212">
        <v>3</v>
      </c>
      <c r="K281" s="229">
        <v>495</v>
      </c>
      <c r="L281" s="212"/>
      <c r="M281" s="212"/>
      <c r="N281" s="212"/>
      <c r="O281" s="212"/>
      <c r="P281" s="212"/>
      <c r="Q281" s="227" t="s">
        <v>1197</v>
      </c>
      <c r="R281" s="213" t="s">
        <v>1993</v>
      </c>
      <c r="S281" s="212"/>
      <c r="T281" s="212"/>
      <c r="U281" s="237"/>
    </row>
    <row r="282" ht="146" hidden="1" customHeight="1" spans="1:21">
      <c r="A282" s="212">
        <v>282</v>
      </c>
      <c r="B282" s="212" t="s">
        <v>1994</v>
      </c>
      <c r="C282" s="212" t="s">
        <v>1169</v>
      </c>
      <c r="D282" s="212" t="s">
        <v>35</v>
      </c>
      <c r="E282" s="212" t="s">
        <v>120</v>
      </c>
      <c r="F282" s="212" t="s">
        <v>29</v>
      </c>
      <c r="G282" s="212" t="s">
        <v>860</v>
      </c>
      <c r="H282" s="212" t="s">
        <v>1170</v>
      </c>
      <c r="I282" s="212" t="s">
        <v>123</v>
      </c>
      <c r="J282" s="212">
        <v>150</v>
      </c>
      <c r="K282" s="229">
        <v>60</v>
      </c>
      <c r="L282" s="212"/>
      <c r="M282" s="212"/>
      <c r="N282" s="212"/>
      <c r="O282" s="212"/>
      <c r="P282" s="212"/>
      <c r="Q282" s="227" t="s">
        <v>1200</v>
      </c>
      <c r="R282" s="213" t="s">
        <v>1171</v>
      </c>
      <c r="S282" s="212"/>
      <c r="T282" s="212"/>
      <c r="U282" s="237"/>
    </row>
    <row r="283" ht="156" hidden="1" customHeight="1" spans="1:21">
      <c r="A283" s="212">
        <v>283</v>
      </c>
      <c r="B283" s="212" t="s">
        <v>1995</v>
      </c>
      <c r="C283" s="212" t="s">
        <v>1175</v>
      </c>
      <c r="D283" s="212" t="s">
        <v>35</v>
      </c>
      <c r="E283" s="212" t="s">
        <v>36</v>
      </c>
      <c r="F283" s="212" t="s">
        <v>29</v>
      </c>
      <c r="G283" s="212" t="s">
        <v>877</v>
      </c>
      <c r="H283" s="212" t="s">
        <v>1418</v>
      </c>
      <c r="I283" s="212" t="s">
        <v>31</v>
      </c>
      <c r="J283" s="212">
        <v>15</v>
      </c>
      <c r="K283" s="229">
        <v>2500</v>
      </c>
      <c r="L283" s="212"/>
      <c r="M283" s="212"/>
      <c r="N283" s="212"/>
      <c r="O283" s="212"/>
      <c r="P283" s="212"/>
      <c r="Q283" s="227" t="s">
        <v>1197</v>
      </c>
      <c r="R283" s="213" t="s">
        <v>1996</v>
      </c>
      <c r="S283" s="212"/>
      <c r="T283" s="212"/>
      <c r="U283" s="237"/>
    </row>
    <row r="284" ht="150" hidden="1" spans="1:20">
      <c r="A284" s="212">
        <v>284</v>
      </c>
      <c r="B284" s="212" t="s">
        <v>1696</v>
      </c>
      <c r="C284" s="252" t="s">
        <v>909</v>
      </c>
      <c r="D284" s="212" t="s">
        <v>19</v>
      </c>
      <c r="E284" s="212" t="s">
        <v>62</v>
      </c>
      <c r="F284" s="212" t="s">
        <v>29</v>
      </c>
      <c r="G284" s="212" t="s">
        <v>910</v>
      </c>
      <c r="H284" s="252" t="s">
        <v>911</v>
      </c>
      <c r="I284" s="212" t="s">
        <v>92</v>
      </c>
      <c r="J284" s="212">
        <v>1</v>
      </c>
      <c r="K284" s="229">
        <v>110</v>
      </c>
      <c r="L284" s="227"/>
      <c r="M284" s="227"/>
      <c r="N284" s="227"/>
      <c r="O284" s="227"/>
      <c r="P284" s="227"/>
      <c r="Q284" s="227" t="s">
        <v>1194</v>
      </c>
      <c r="R284" s="213" t="s">
        <v>912</v>
      </c>
      <c r="S284" s="212"/>
      <c r="T284" s="238"/>
    </row>
    <row r="285" ht="75" hidden="1" spans="1:20">
      <c r="A285" s="212">
        <v>285</v>
      </c>
      <c r="B285" s="212" t="s">
        <v>1697</v>
      </c>
      <c r="C285" s="212" t="s">
        <v>1455</v>
      </c>
      <c r="D285" s="212" t="s">
        <v>19</v>
      </c>
      <c r="E285" s="212" t="s">
        <v>925</v>
      </c>
      <c r="F285" s="212" t="s">
        <v>29</v>
      </c>
      <c r="G285" s="212" t="s">
        <v>206</v>
      </c>
      <c r="H285" s="213" t="s">
        <v>1239</v>
      </c>
      <c r="I285" s="212" t="s">
        <v>668</v>
      </c>
      <c r="J285" s="212">
        <v>1000</v>
      </c>
      <c r="K285" s="229">
        <v>200</v>
      </c>
      <c r="L285" s="227"/>
      <c r="M285" s="227"/>
      <c r="N285" s="227"/>
      <c r="O285" s="227"/>
      <c r="P285" s="227"/>
      <c r="Q285" s="227" t="s">
        <v>1240</v>
      </c>
      <c r="R285" s="212" t="s">
        <v>927</v>
      </c>
      <c r="S285" s="212"/>
      <c r="T285" s="212"/>
    </row>
    <row r="286" ht="75" hidden="1" spans="1:20">
      <c r="A286" s="212">
        <v>286</v>
      </c>
      <c r="B286" s="212" t="s">
        <v>1698</v>
      </c>
      <c r="C286" s="212" t="s">
        <v>1456</v>
      </c>
      <c r="D286" s="212" t="s">
        <v>19</v>
      </c>
      <c r="E286" s="212" t="s">
        <v>74</v>
      </c>
      <c r="F286" s="212" t="s">
        <v>29</v>
      </c>
      <c r="G286" s="212" t="s">
        <v>930</v>
      </c>
      <c r="H286" s="213" t="s">
        <v>931</v>
      </c>
      <c r="I286" s="212" t="s">
        <v>814</v>
      </c>
      <c r="J286" s="212">
        <v>178</v>
      </c>
      <c r="K286" s="229">
        <v>284.8</v>
      </c>
      <c r="L286" s="227"/>
      <c r="M286" s="227"/>
      <c r="N286" s="227"/>
      <c r="O286" s="227"/>
      <c r="P286" s="227"/>
      <c r="Q286" s="227" t="s">
        <v>1194</v>
      </c>
      <c r="R286" s="212" t="s">
        <v>932</v>
      </c>
      <c r="S286" s="212"/>
      <c r="T286" s="212"/>
    </row>
    <row r="287" ht="131.25" hidden="1" spans="1:20">
      <c r="A287" s="212">
        <v>287</v>
      </c>
      <c r="B287" s="212" t="s">
        <v>1706</v>
      </c>
      <c r="C287" s="212" t="s">
        <v>914</v>
      </c>
      <c r="D287" s="212" t="s">
        <v>823</v>
      </c>
      <c r="E287" s="240" t="s">
        <v>915</v>
      </c>
      <c r="F287" s="212" t="s">
        <v>29</v>
      </c>
      <c r="G287" s="212" t="s">
        <v>206</v>
      </c>
      <c r="H287" s="213" t="s">
        <v>916</v>
      </c>
      <c r="I287" s="212" t="s">
        <v>668</v>
      </c>
      <c r="J287" s="212">
        <v>250</v>
      </c>
      <c r="K287" s="229">
        <v>75</v>
      </c>
      <c r="L287" s="227"/>
      <c r="M287" s="227"/>
      <c r="N287" s="227"/>
      <c r="O287" s="227"/>
      <c r="P287" s="227"/>
      <c r="Q287" s="227" t="s">
        <v>1238</v>
      </c>
      <c r="R287" s="213" t="s">
        <v>917</v>
      </c>
      <c r="S287" s="212"/>
      <c r="T287" s="238"/>
    </row>
    <row r="288" ht="75" hidden="1" spans="1:20">
      <c r="A288" s="212">
        <v>288</v>
      </c>
      <c r="B288" s="212" t="s">
        <v>1711</v>
      </c>
      <c r="C288" s="212" t="s">
        <v>1454</v>
      </c>
      <c r="D288" s="212" t="s">
        <v>106</v>
      </c>
      <c r="E288" s="212" t="s">
        <v>920</v>
      </c>
      <c r="F288" s="212" t="s">
        <v>29</v>
      </c>
      <c r="G288" s="212" t="s">
        <v>206</v>
      </c>
      <c r="H288" s="213" t="s">
        <v>921</v>
      </c>
      <c r="I288" s="212" t="s">
        <v>668</v>
      </c>
      <c r="J288" s="212">
        <v>100</v>
      </c>
      <c r="K288" s="229">
        <v>10</v>
      </c>
      <c r="L288" s="227"/>
      <c r="M288" s="227"/>
      <c r="N288" s="227"/>
      <c r="O288" s="227"/>
      <c r="P288" s="227"/>
      <c r="Q288" s="227" t="s">
        <v>1202</v>
      </c>
      <c r="R288" s="212" t="s">
        <v>922</v>
      </c>
      <c r="S288" s="212"/>
      <c r="T288" s="212"/>
    </row>
    <row r="289" ht="112.5" hidden="1" spans="1:20">
      <c r="A289" s="212">
        <v>289</v>
      </c>
      <c r="B289" s="212" t="s">
        <v>2004</v>
      </c>
      <c r="C289" s="212" t="s">
        <v>903</v>
      </c>
      <c r="D289" s="212" t="s">
        <v>631</v>
      </c>
      <c r="E289" s="212" t="s">
        <v>904</v>
      </c>
      <c r="F289" s="212" t="s">
        <v>29</v>
      </c>
      <c r="G289" s="212" t="s">
        <v>206</v>
      </c>
      <c r="H289" s="212" t="s">
        <v>905</v>
      </c>
      <c r="I289" s="212" t="s">
        <v>906</v>
      </c>
      <c r="J289" s="212">
        <v>6252</v>
      </c>
      <c r="K289" s="229">
        <v>18.756</v>
      </c>
      <c r="L289" s="227"/>
      <c r="M289" s="227"/>
      <c r="N289" s="227"/>
      <c r="O289" s="227"/>
      <c r="P289" s="227"/>
      <c r="Q289" s="227" t="s">
        <v>1237</v>
      </c>
      <c r="R289" s="213" t="s">
        <v>907</v>
      </c>
      <c r="S289" s="212"/>
      <c r="T289" s="238"/>
    </row>
    <row r="290" ht="93.75" hidden="1" spans="1:20">
      <c r="A290" s="212">
        <v>290</v>
      </c>
      <c r="B290" s="212" t="s">
        <v>2002</v>
      </c>
      <c r="C290" s="212" t="s">
        <v>934</v>
      </c>
      <c r="D290" s="212" t="s">
        <v>934</v>
      </c>
      <c r="E290" s="212" t="s">
        <v>934</v>
      </c>
      <c r="F290" s="212" t="s">
        <v>29</v>
      </c>
      <c r="G290" s="212" t="s">
        <v>935</v>
      </c>
      <c r="H290" s="213" t="s">
        <v>936</v>
      </c>
      <c r="I290" s="212" t="s">
        <v>937</v>
      </c>
      <c r="J290" s="212">
        <v>1</v>
      </c>
      <c r="K290" s="229">
        <v>500</v>
      </c>
      <c r="L290" s="227"/>
      <c r="M290" s="227"/>
      <c r="N290" s="227"/>
      <c r="O290" s="227"/>
      <c r="P290" s="227"/>
      <c r="Q290" s="227" t="s">
        <v>2003</v>
      </c>
      <c r="R290" s="212" t="s">
        <v>938</v>
      </c>
      <c r="S290" s="212"/>
      <c r="T290" s="212"/>
    </row>
  </sheetData>
  <autoFilter ref="A4:T290">
    <filterColumn colId="2">
      <filters>
        <filter val="伊拉湖镇古勒巴格村购买洒水车项目"/>
        <filter val="伊拉湖镇康克村田间低压管道项目"/>
        <filter val="伊拉湖镇郭若村公共照明项目"/>
        <filter val="伊拉湖镇布尔加依村低压管道建设项目"/>
        <filter val="伊拉湖镇伊拉湖村硬化路建设项目"/>
        <filter val="伊拉湖镇阿克塔格村防渗渠项目"/>
        <filter val="伊拉湖镇古勒巴格村巷道两侧道路拓宽项目"/>
        <filter val="伊拉湖镇污水主管网建设项目"/>
        <filter val="伊拉湖镇各行政村污水管网项目"/>
        <filter val="伊拉湖镇布尔加依村公共照明项目"/>
        <filter val="伊拉湖镇阿克塔格村篮球健身文化广场项目"/>
        <filter val="伊拉湖镇依提帕克村农业设施大棚区域电路更换项目"/>
        <filter val="伊拉湖镇伊拉湖村污水管网建设项目"/>
        <filter val="伊拉湖镇红枣产业“飞防”服务项目"/>
        <filter val="伊拉湖镇阿克塔格村公共照明项目"/>
        <filter val="伊拉湖镇康克村主干道道路硬化项目"/>
        <filter val="伊拉湖镇古勒巴格村田间低压管道项目"/>
        <filter val="伊拉湖镇古勒巴格村公共照明项目"/>
        <filter val="伊拉湖镇郭若村机井维修改造项目"/>
        <filter val="伊拉湖镇大棚设施电路改造项目"/>
        <filter val="伊拉湖镇清洁能源设备升级改造项目"/>
        <filter val="伊拉湖镇杏树“飞防”服务项目"/>
        <filter val="伊拉湖镇伊拉湖村防渗渠项目"/>
        <filter val="伊拉湖镇郭若村馕产业基地设备购置及安装项目"/>
        <filter val="伊拉湖镇阿克塔格村道路硬化项目"/>
        <filter val="伊拉湖镇精品哈密瓜种植补助项目"/>
        <filter val="伊拉湖镇布尔加依村标准化特色葡萄种植园项目"/>
        <filter val="伊拉湖镇古勒巴格村购买垃圾桶项目"/>
        <filter val="伊拉湖镇古勒巴格村道路硬化项目"/>
        <filter val="伊拉湖镇康克村主干道公共照明项目"/>
        <filter val="伊拉湖镇布尔加依村开墩埋藤机器购买项目"/>
        <filter val="伊拉湖镇安西村特色林果种植示范园大棚改造项目"/>
        <filter val="伊拉湖镇伊拉湖村购买垃圾桶项目"/>
        <filter val="伊拉湖镇伊拉湖村公共照明项目"/>
        <filter val="伊拉湖镇郭若村人居环境改善项目"/>
        <filter val="伊拉湖镇郭若村人居环境整治项目"/>
      </filters>
    </filterColumn>
    <extLst/>
  </autoFilter>
  <mergeCells count="19">
    <mergeCell ref="A1:T1"/>
    <mergeCell ref="A2:T2"/>
    <mergeCell ref="L3:P3"/>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 ref="U3:U4"/>
  </mergeCells>
  <printOptions horizontalCentered="1"/>
  <pageMargins left="0.554166666666667" right="0.554166666666667" top="0.802777777777778" bottom="0.802777777777778" header="0.5" footer="0.5"/>
  <pageSetup paperSize="9" scale="51"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8"/>
  <sheetViews>
    <sheetView zoomScale="76" zoomScaleNormal="76" topLeftCell="A37" workbookViewId="0">
      <selection activeCell="A6" sqref="A6:R38"/>
    </sheetView>
  </sheetViews>
  <sheetFormatPr defaultColWidth="9" defaultRowHeight="18.75"/>
  <cols>
    <col min="1" max="1" width="6.575" style="199" customWidth="1"/>
    <col min="2" max="2" width="9.69166666666667" style="199" customWidth="1"/>
    <col min="3" max="3" width="9.08333333333333" style="199" customWidth="1"/>
    <col min="4" max="6" width="7" style="199" customWidth="1"/>
    <col min="7" max="7" width="10.1916666666667" style="199" customWidth="1"/>
    <col min="8" max="8" width="42.425" style="199" customWidth="1"/>
    <col min="9" max="9" width="6.05833333333333" style="199" customWidth="1"/>
    <col min="10" max="10" width="8.21666666666667" style="199" customWidth="1"/>
    <col min="11" max="11" width="11.3583333333333" style="170" customWidth="1"/>
    <col min="12" max="15" width="6.05833333333333" style="200" customWidth="1"/>
    <col min="16" max="17" width="6.05833333333333" style="201" customWidth="1"/>
    <col min="18" max="18" width="56.2583333333333" style="202" customWidth="1"/>
    <col min="19" max="20" width="5.85833333333333" style="199" hidden="1" customWidth="1"/>
    <col min="21" max="28" width="9" style="199"/>
    <col min="29" max="29" width="10.3833333333333" style="199"/>
    <col min="30" max="30" width="11.7583333333333" style="199"/>
    <col min="31" max="16384" width="9" style="199"/>
  </cols>
  <sheetData>
    <row r="1" s="199" customFormat="1" ht="34.5" spans="1:20">
      <c r="A1" s="203" t="s">
        <v>2381</v>
      </c>
      <c r="B1" s="203"/>
      <c r="C1" s="204"/>
      <c r="D1" s="203"/>
      <c r="E1" s="204"/>
      <c r="F1" s="203"/>
      <c r="G1" s="203"/>
      <c r="H1" s="205"/>
      <c r="I1" s="203"/>
      <c r="J1" s="203"/>
      <c r="K1" s="214"/>
      <c r="L1" s="215"/>
      <c r="M1" s="215"/>
      <c r="N1" s="215"/>
      <c r="O1" s="215"/>
      <c r="P1" s="216"/>
      <c r="Q1" s="216"/>
      <c r="R1" s="231"/>
      <c r="S1" s="203"/>
      <c r="T1" s="203"/>
    </row>
    <row r="2" s="199" customFormat="1" ht="25" customHeight="1" spans="1:20">
      <c r="A2" s="206" t="s">
        <v>2344</v>
      </c>
      <c r="B2" s="206"/>
      <c r="C2" s="206"/>
      <c r="D2" s="206"/>
      <c r="E2" s="206"/>
      <c r="F2" s="206"/>
      <c r="G2" s="206"/>
      <c r="H2" s="207"/>
      <c r="I2" s="206"/>
      <c r="J2" s="206"/>
      <c r="K2" s="217"/>
      <c r="L2" s="218"/>
      <c r="M2" s="218"/>
      <c r="N2" s="218"/>
      <c r="O2" s="218"/>
      <c r="P2" s="218"/>
      <c r="Q2" s="218"/>
      <c r="R2" s="207"/>
      <c r="S2" s="206"/>
      <c r="T2" s="206"/>
    </row>
    <row r="3" s="199" customFormat="1" ht="37" customHeight="1" spans="1:20">
      <c r="A3" s="208" t="s">
        <v>2</v>
      </c>
      <c r="B3" s="208" t="s">
        <v>3</v>
      </c>
      <c r="C3" s="208" t="s">
        <v>4</v>
      </c>
      <c r="D3" s="208" t="s">
        <v>5</v>
      </c>
      <c r="E3" s="208" t="s">
        <v>6</v>
      </c>
      <c r="F3" s="208" t="s">
        <v>7</v>
      </c>
      <c r="G3" s="208" t="s">
        <v>8</v>
      </c>
      <c r="H3" s="209" t="s">
        <v>9</v>
      </c>
      <c r="I3" s="210" t="s">
        <v>10</v>
      </c>
      <c r="J3" s="210" t="s">
        <v>11</v>
      </c>
      <c r="K3" s="219" t="s">
        <v>12</v>
      </c>
      <c r="L3" s="220" t="s">
        <v>1187</v>
      </c>
      <c r="M3" s="221"/>
      <c r="N3" s="221"/>
      <c r="O3" s="221"/>
      <c r="P3" s="222"/>
      <c r="Q3" s="232" t="s">
        <v>1188</v>
      </c>
      <c r="R3" s="211" t="s">
        <v>13</v>
      </c>
      <c r="S3" s="210" t="s">
        <v>14</v>
      </c>
      <c r="T3" s="210" t="s">
        <v>15</v>
      </c>
    </row>
    <row r="4" s="199" customFormat="1" ht="67" customHeight="1" spans="1:20">
      <c r="A4" s="210"/>
      <c r="B4" s="210"/>
      <c r="C4" s="210"/>
      <c r="D4" s="210"/>
      <c r="E4" s="210"/>
      <c r="F4" s="210"/>
      <c r="G4" s="210"/>
      <c r="H4" s="211"/>
      <c r="I4" s="223"/>
      <c r="J4" s="223"/>
      <c r="K4" s="224"/>
      <c r="L4" s="225" t="s">
        <v>1189</v>
      </c>
      <c r="M4" s="225" t="s">
        <v>1190</v>
      </c>
      <c r="N4" s="225" t="s">
        <v>1191</v>
      </c>
      <c r="O4" s="225" t="s">
        <v>1192</v>
      </c>
      <c r="P4" s="225" t="s">
        <v>1193</v>
      </c>
      <c r="Q4" s="234"/>
      <c r="R4" s="235"/>
      <c r="S4" s="236"/>
      <c r="T4" s="236"/>
    </row>
    <row r="5" s="199" customFormat="1" ht="39" customHeight="1" spans="1:20">
      <c r="A5" s="208" t="s">
        <v>16</v>
      </c>
      <c r="B5" s="208"/>
      <c r="C5" s="208"/>
      <c r="D5" s="208"/>
      <c r="E5" s="208"/>
      <c r="F5" s="208"/>
      <c r="G5" s="208"/>
      <c r="H5" s="208"/>
      <c r="I5" s="208"/>
      <c r="J5" s="208"/>
      <c r="K5" s="224">
        <f>SUM(K6:K38)</f>
        <v>3032.51</v>
      </c>
      <c r="L5" s="225"/>
      <c r="M5" s="225"/>
      <c r="N5" s="225"/>
      <c r="O5" s="225"/>
      <c r="P5" s="225"/>
      <c r="Q5" s="234"/>
      <c r="R5" s="235"/>
      <c r="S5" s="236"/>
      <c r="T5" s="236"/>
    </row>
    <row r="6" ht="143" customHeight="1" spans="1:20">
      <c r="A6" s="212">
        <v>1</v>
      </c>
      <c r="B6" s="212" t="s">
        <v>1614</v>
      </c>
      <c r="C6" s="212" t="s">
        <v>1116</v>
      </c>
      <c r="D6" s="212" t="s">
        <v>19</v>
      </c>
      <c r="E6" s="212" t="s">
        <v>1498</v>
      </c>
      <c r="F6" s="212" t="s">
        <v>29</v>
      </c>
      <c r="G6" s="212" t="s">
        <v>677</v>
      </c>
      <c r="H6" s="213" t="s">
        <v>1117</v>
      </c>
      <c r="I6" s="212" t="s">
        <v>251</v>
      </c>
      <c r="J6" s="212">
        <v>1</v>
      </c>
      <c r="K6" s="229">
        <v>30</v>
      </c>
      <c r="L6" s="212"/>
      <c r="M6" s="212"/>
      <c r="N6" s="212"/>
      <c r="O6" s="212"/>
      <c r="P6" s="212"/>
      <c r="Q6" s="212" t="s">
        <v>1210</v>
      </c>
      <c r="R6" s="213" t="s">
        <v>2237</v>
      </c>
      <c r="S6" s="238"/>
      <c r="T6" s="238"/>
    </row>
    <row r="7" ht="152" customHeight="1" spans="1:20">
      <c r="A7" s="212">
        <v>2</v>
      </c>
      <c r="B7" s="212" t="s">
        <v>1615</v>
      </c>
      <c r="C7" s="212" t="s">
        <v>1232</v>
      </c>
      <c r="D7" s="212" t="s">
        <v>19</v>
      </c>
      <c r="E7" s="212" t="s">
        <v>28</v>
      </c>
      <c r="F7" s="212" t="s">
        <v>21</v>
      </c>
      <c r="G7" s="212" t="s">
        <v>769</v>
      </c>
      <c r="H7" s="213" t="s">
        <v>2382</v>
      </c>
      <c r="I7" s="212" t="s">
        <v>31</v>
      </c>
      <c r="J7" s="212">
        <v>3.5</v>
      </c>
      <c r="K7" s="229">
        <v>155</v>
      </c>
      <c r="L7" s="227"/>
      <c r="M7" s="227"/>
      <c r="N7" s="227"/>
      <c r="O7" s="227"/>
      <c r="P7" s="227"/>
      <c r="Q7" s="227" t="s">
        <v>1196</v>
      </c>
      <c r="R7" s="213" t="s">
        <v>1617</v>
      </c>
      <c r="S7" s="238"/>
      <c r="T7" s="238"/>
    </row>
    <row r="8" ht="133" customHeight="1" spans="1:20">
      <c r="A8" s="212">
        <v>3</v>
      </c>
      <c r="B8" s="212" t="s">
        <v>1618</v>
      </c>
      <c r="C8" s="212" t="s">
        <v>1441</v>
      </c>
      <c r="D8" s="212" t="s">
        <v>19</v>
      </c>
      <c r="E8" s="212" t="s">
        <v>1498</v>
      </c>
      <c r="F8" s="212" t="s">
        <v>29</v>
      </c>
      <c r="G8" s="212" t="s">
        <v>206</v>
      </c>
      <c r="H8" s="213" t="s">
        <v>655</v>
      </c>
      <c r="I8" s="212" t="s">
        <v>133</v>
      </c>
      <c r="J8" s="212">
        <v>10000</v>
      </c>
      <c r="K8" s="229">
        <v>45</v>
      </c>
      <c r="L8" s="227"/>
      <c r="M8" s="227"/>
      <c r="N8" s="227"/>
      <c r="O8" s="227"/>
      <c r="P8" s="227"/>
      <c r="Q8" s="227" t="s">
        <v>1207</v>
      </c>
      <c r="R8" s="213" t="s">
        <v>1342</v>
      </c>
      <c r="S8" s="238"/>
      <c r="T8" s="238"/>
    </row>
    <row r="9" ht="177" customHeight="1" spans="1:20">
      <c r="A9" s="212">
        <v>4</v>
      </c>
      <c r="B9" s="212" t="s">
        <v>1619</v>
      </c>
      <c r="C9" s="212" t="s">
        <v>658</v>
      </c>
      <c r="D9" s="212" t="s">
        <v>19</v>
      </c>
      <c r="E9" s="212" t="s">
        <v>1498</v>
      </c>
      <c r="F9" s="212" t="s">
        <v>29</v>
      </c>
      <c r="G9" s="212" t="s">
        <v>206</v>
      </c>
      <c r="H9" s="213" t="s">
        <v>659</v>
      </c>
      <c r="I9" s="212" t="s">
        <v>133</v>
      </c>
      <c r="J9" s="212">
        <v>20000</v>
      </c>
      <c r="K9" s="229">
        <v>135</v>
      </c>
      <c r="L9" s="227"/>
      <c r="M9" s="227"/>
      <c r="N9" s="227"/>
      <c r="O9" s="227"/>
      <c r="P9" s="227"/>
      <c r="Q9" s="227" t="s">
        <v>1207</v>
      </c>
      <c r="R9" s="213" t="s">
        <v>1343</v>
      </c>
      <c r="S9" s="238"/>
      <c r="T9" s="238"/>
    </row>
    <row r="10" ht="180" customHeight="1" spans="1:20">
      <c r="A10" s="212">
        <v>5</v>
      </c>
      <c r="B10" s="212" t="s">
        <v>1620</v>
      </c>
      <c r="C10" s="212" t="s">
        <v>662</v>
      </c>
      <c r="D10" s="212" t="s">
        <v>19</v>
      </c>
      <c r="E10" s="212" t="s">
        <v>1498</v>
      </c>
      <c r="F10" s="212" t="s">
        <v>29</v>
      </c>
      <c r="G10" s="212" t="s">
        <v>206</v>
      </c>
      <c r="H10" s="213" t="s">
        <v>663</v>
      </c>
      <c r="I10" s="212" t="s">
        <v>133</v>
      </c>
      <c r="J10" s="212">
        <v>5000</v>
      </c>
      <c r="K10" s="229">
        <v>17.5</v>
      </c>
      <c r="L10" s="227"/>
      <c r="M10" s="227"/>
      <c r="N10" s="227"/>
      <c r="O10" s="227"/>
      <c r="P10" s="227"/>
      <c r="Q10" s="227" t="s">
        <v>1207</v>
      </c>
      <c r="R10" s="213" t="s">
        <v>1344</v>
      </c>
      <c r="S10" s="238"/>
      <c r="T10" s="238"/>
    </row>
    <row r="11" ht="153" customHeight="1" spans="1:20">
      <c r="A11" s="212">
        <v>6</v>
      </c>
      <c r="B11" s="212" t="s">
        <v>1621</v>
      </c>
      <c r="C11" s="212" t="s">
        <v>1226</v>
      </c>
      <c r="D11" s="212" t="s">
        <v>19</v>
      </c>
      <c r="E11" s="212" t="s">
        <v>28</v>
      </c>
      <c r="F11" s="212" t="s">
        <v>534</v>
      </c>
      <c r="G11" s="212" t="s">
        <v>677</v>
      </c>
      <c r="H11" s="213" t="s">
        <v>2242</v>
      </c>
      <c r="I11" s="212" t="s">
        <v>31</v>
      </c>
      <c r="J11" s="212">
        <v>3.4</v>
      </c>
      <c r="K11" s="229">
        <v>150</v>
      </c>
      <c r="L11" s="227"/>
      <c r="M11" s="227"/>
      <c r="N11" s="227"/>
      <c r="O11" s="227"/>
      <c r="P11" s="227"/>
      <c r="Q11" s="227" t="s">
        <v>1196</v>
      </c>
      <c r="R11" s="213" t="s">
        <v>1623</v>
      </c>
      <c r="S11" s="238"/>
      <c r="T11" s="238"/>
    </row>
    <row r="12" ht="200" customHeight="1" spans="1:20">
      <c r="A12" s="212">
        <v>7</v>
      </c>
      <c r="B12" s="212" t="s">
        <v>1624</v>
      </c>
      <c r="C12" s="212" t="s">
        <v>1228</v>
      </c>
      <c r="D12" s="212" t="s">
        <v>19</v>
      </c>
      <c r="E12" s="212" t="s">
        <v>28</v>
      </c>
      <c r="F12" s="212" t="s">
        <v>21</v>
      </c>
      <c r="G12" s="212" t="s">
        <v>705</v>
      </c>
      <c r="H12" s="213" t="s">
        <v>2383</v>
      </c>
      <c r="I12" s="212" t="s">
        <v>31</v>
      </c>
      <c r="J12" s="212">
        <v>5.2</v>
      </c>
      <c r="K12" s="229">
        <v>228</v>
      </c>
      <c r="L12" s="227"/>
      <c r="M12" s="227"/>
      <c r="N12" s="227"/>
      <c r="O12" s="227"/>
      <c r="P12" s="227"/>
      <c r="Q12" s="227" t="s">
        <v>1196</v>
      </c>
      <c r="R12" s="213" t="s">
        <v>1625</v>
      </c>
      <c r="S12" s="238"/>
      <c r="T12" s="238"/>
    </row>
    <row r="13" ht="160" customHeight="1" spans="1:20">
      <c r="A13" s="212">
        <v>8</v>
      </c>
      <c r="B13" s="212" t="s">
        <v>1626</v>
      </c>
      <c r="C13" s="212" t="s">
        <v>1230</v>
      </c>
      <c r="D13" s="212" t="s">
        <v>19</v>
      </c>
      <c r="E13" s="212" t="s">
        <v>28</v>
      </c>
      <c r="F13" s="212" t="s">
        <v>21</v>
      </c>
      <c r="G13" s="212" t="s">
        <v>736</v>
      </c>
      <c r="H13" s="213" t="s">
        <v>2384</v>
      </c>
      <c r="I13" s="212" t="s">
        <v>31</v>
      </c>
      <c r="J13" s="212">
        <v>5</v>
      </c>
      <c r="K13" s="229">
        <v>220</v>
      </c>
      <c r="L13" s="227"/>
      <c r="M13" s="227"/>
      <c r="N13" s="227"/>
      <c r="O13" s="227"/>
      <c r="P13" s="227"/>
      <c r="Q13" s="227" t="s">
        <v>1196</v>
      </c>
      <c r="R13" s="213" t="s">
        <v>1628</v>
      </c>
      <c r="S13" s="238"/>
      <c r="T13" s="238"/>
    </row>
    <row r="14" ht="123" customHeight="1" spans="1:20">
      <c r="A14" s="212">
        <v>9</v>
      </c>
      <c r="B14" s="212" t="s">
        <v>1629</v>
      </c>
      <c r="C14" s="212" t="s">
        <v>1119</v>
      </c>
      <c r="D14" s="212" t="s">
        <v>19</v>
      </c>
      <c r="E14" s="212" t="s">
        <v>1498</v>
      </c>
      <c r="F14" s="212" t="s">
        <v>29</v>
      </c>
      <c r="G14" s="212" t="s">
        <v>782</v>
      </c>
      <c r="H14" s="213" t="s">
        <v>1120</v>
      </c>
      <c r="I14" s="212" t="s">
        <v>251</v>
      </c>
      <c r="J14" s="212">
        <v>2</v>
      </c>
      <c r="K14" s="229">
        <v>23</v>
      </c>
      <c r="L14" s="212"/>
      <c r="M14" s="212"/>
      <c r="N14" s="212"/>
      <c r="O14" s="212"/>
      <c r="P14" s="212"/>
      <c r="Q14" s="212" t="s">
        <v>1210</v>
      </c>
      <c r="R14" s="213" t="s">
        <v>1121</v>
      </c>
      <c r="S14" s="238"/>
      <c r="T14" s="238"/>
    </row>
    <row r="15" ht="113" customHeight="1" spans="1:20">
      <c r="A15" s="212">
        <v>10</v>
      </c>
      <c r="B15" s="212" t="s">
        <v>1709</v>
      </c>
      <c r="C15" s="212" t="s">
        <v>666</v>
      </c>
      <c r="D15" s="212" t="s">
        <v>106</v>
      </c>
      <c r="E15" s="212" t="s">
        <v>107</v>
      </c>
      <c r="F15" s="212" t="s">
        <v>29</v>
      </c>
      <c r="G15" s="212" t="s">
        <v>206</v>
      </c>
      <c r="H15" s="213" t="s">
        <v>2385</v>
      </c>
      <c r="I15" s="212" t="s">
        <v>668</v>
      </c>
      <c r="J15" s="212">
        <v>25</v>
      </c>
      <c r="K15" s="229">
        <v>46.2</v>
      </c>
      <c r="L15" s="227"/>
      <c r="M15" s="227"/>
      <c r="N15" s="227"/>
      <c r="O15" s="227"/>
      <c r="P15" s="227"/>
      <c r="Q15" s="227" t="s">
        <v>1202</v>
      </c>
      <c r="R15" s="213" t="s">
        <v>669</v>
      </c>
      <c r="S15" s="238"/>
      <c r="T15" s="238"/>
    </row>
    <row r="16" ht="131.25" spans="1:20">
      <c r="A16" s="212">
        <v>11</v>
      </c>
      <c r="B16" s="212" t="s">
        <v>1861</v>
      </c>
      <c r="C16" s="212" t="s">
        <v>709</v>
      </c>
      <c r="D16" s="212" t="s">
        <v>35</v>
      </c>
      <c r="E16" s="212" t="s">
        <v>375</v>
      </c>
      <c r="F16" s="212" t="s">
        <v>29</v>
      </c>
      <c r="G16" s="212" t="s">
        <v>705</v>
      </c>
      <c r="H16" s="213" t="s">
        <v>711</v>
      </c>
      <c r="I16" s="212" t="s">
        <v>712</v>
      </c>
      <c r="J16" s="212">
        <v>80</v>
      </c>
      <c r="K16" s="229">
        <v>6.5</v>
      </c>
      <c r="L16" s="227"/>
      <c r="M16" s="227"/>
      <c r="N16" s="227"/>
      <c r="O16" s="227"/>
      <c r="P16" s="227"/>
      <c r="Q16" s="227" t="s">
        <v>1200</v>
      </c>
      <c r="R16" s="213" t="s">
        <v>2247</v>
      </c>
      <c r="S16" s="238"/>
      <c r="T16" s="238"/>
    </row>
    <row r="17" ht="150" spans="1:20">
      <c r="A17" s="212">
        <v>12</v>
      </c>
      <c r="B17" s="212" t="s">
        <v>1862</v>
      </c>
      <c r="C17" s="212" t="s">
        <v>671</v>
      </c>
      <c r="D17" s="212" t="s">
        <v>35</v>
      </c>
      <c r="E17" s="212" t="s">
        <v>36</v>
      </c>
      <c r="F17" s="212" t="s">
        <v>21</v>
      </c>
      <c r="G17" s="212" t="s">
        <v>672</v>
      </c>
      <c r="H17" s="213" t="s">
        <v>2248</v>
      </c>
      <c r="I17" s="212" t="s">
        <v>31</v>
      </c>
      <c r="J17" s="212">
        <v>5</v>
      </c>
      <c r="K17" s="229">
        <v>100</v>
      </c>
      <c r="L17" s="227"/>
      <c r="M17" s="227"/>
      <c r="N17" s="227"/>
      <c r="O17" s="227"/>
      <c r="P17" s="227"/>
      <c r="Q17" s="227" t="s">
        <v>1200</v>
      </c>
      <c r="R17" s="213" t="s">
        <v>1863</v>
      </c>
      <c r="S17" s="238"/>
      <c r="T17" s="238"/>
    </row>
    <row r="18" ht="112.5" spans="1:20">
      <c r="A18" s="212">
        <v>13</v>
      </c>
      <c r="B18" s="212" t="s">
        <v>1864</v>
      </c>
      <c r="C18" s="212" t="s">
        <v>681</v>
      </c>
      <c r="D18" s="212" t="s">
        <v>35</v>
      </c>
      <c r="E18" s="212" t="s">
        <v>375</v>
      </c>
      <c r="F18" s="212" t="s">
        <v>29</v>
      </c>
      <c r="G18" s="212" t="s">
        <v>677</v>
      </c>
      <c r="H18" s="213" t="s">
        <v>2249</v>
      </c>
      <c r="I18" s="212" t="s">
        <v>116</v>
      </c>
      <c r="J18" s="212">
        <v>1</v>
      </c>
      <c r="K18" s="229">
        <v>30</v>
      </c>
      <c r="L18" s="227"/>
      <c r="M18" s="227"/>
      <c r="N18" s="227"/>
      <c r="O18" s="227"/>
      <c r="P18" s="227"/>
      <c r="Q18" s="227" t="s">
        <v>1200</v>
      </c>
      <c r="R18" s="213" t="s">
        <v>1348</v>
      </c>
      <c r="S18" s="238"/>
      <c r="T18" s="238"/>
    </row>
    <row r="19" ht="131.25" spans="1:20">
      <c r="A19" s="212">
        <v>14</v>
      </c>
      <c r="B19" s="212" t="s">
        <v>1865</v>
      </c>
      <c r="C19" s="212" t="s">
        <v>1866</v>
      </c>
      <c r="D19" s="212" t="s">
        <v>35</v>
      </c>
      <c r="E19" s="212" t="s">
        <v>36</v>
      </c>
      <c r="F19" s="212" t="s">
        <v>21</v>
      </c>
      <c r="G19" s="212" t="s">
        <v>677</v>
      </c>
      <c r="H19" s="213" t="s">
        <v>2250</v>
      </c>
      <c r="I19" s="212" t="s">
        <v>31</v>
      </c>
      <c r="J19" s="212">
        <v>1.82</v>
      </c>
      <c r="K19" s="229">
        <v>128</v>
      </c>
      <c r="L19" s="227"/>
      <c r="M19" s="227"/>
      <c r="N19" s="227"/>
      <c r="O19" s="227"/>
      <c r="P19" s="227"/>
      <c r="Q19" s="227" t="s">
        <v>1197</v>
      </c>
      <c r="R19" s="213" t="s">
        <v>1868</v>
      </c>
      <c r="S19" s="238"/>
      <c r="T19" s="238"/>
    </row>
    <row r="20" ht="112.5" spans="1:20">
      <c r="A20" s="212">
        <v>15</v>
      </c>
      <c r="B20" s="212" t="s">
        <v>1869</v>
      </c>
      <c r="C20" s="212" t="s">
        <v>689</v>
      </c>
      <c r="D20" s="212" t="s">
        <v>35</v>
      </c>
      <c r="E20" s="212" t="s">
        <v>36</v>
      </c>
      <c r="F20" s="212" t="s">
        <v>21</v>
      </c>
      <c r="G20" s="212" t="s">
        <v>677</v>
      </c>
      <c r="H20" s="213" t="s">
        <v>2251</v>
      </c>
      <c r="I20" s="212" t="s">
        <v>31</v>
      </c>
      <c r="J20" s="212">
        <v>1.5</v>
      </c>
      <c r="K20" s="229">
        <v>85.5</v>
      </c>
      <c r="L20" s="227"/>
      <c r="M20" s="227"/>
      <c r="N20" s="227"/>
      <c r="O20" s="227"/>
      <c r="P20" s="227"/>
      <c r="Q20" s="227" t="s">
        <v>1200</v>
      </c>
      <c r="R20" s="213" t="s">
        <v>1870</v>
      </c>
      <c r="S20" s="238"/>
      <c r="T20" s="238"/>
    </row>
    <row r="21" ht="131.25" spans="1:20">
      <c r="A21" s="212">
        <v>16</v>
      </c>
      <c r="B21" s="212" t="s">
        <v>1871</v>
      </c>
      <c r="C21" s="213" t="s">
        <v>1872</v>
      </c>
      <c r="D21" s="212" t="s">
        <v>35</v>
      </c>
      <c r="E21" s="212" t="s">
        <v>36</v>
      </c>
      <c r="F21" s="212" t="s">
        <v>21</v>
      </c>
      <c r="G21" s="212" t="s">
        <v>695</v>
      </c>
      <c r="H21" s="213" t="s">
        <v>2252</v>
      </c>
      <c r="I21" s="212" t="s">
        <v>31</v>
      </c>
      <c r="J21" s="212">
        <v>1.325</v>
      </c>
      <c r="K21" s="229">
        <v>92.75</v>
      </c>
      <c r="L21" s="227"/>
      <c r="M21" s="227"/>
      <c r="N21" s="227"/>
      <c r="O21" s="227"/>
      <c r="P21" s="227"/>
      <c r="Q21" s="227" t="s">
        <v>1197</v>
      </c>
      <c r="R21" s="213" t="s">
        <v>1874</v>
      </c>
      <c r="S21" s="238"/>
      <c r="T21" s="238"/>
    </row>
    <row r="22" ht="112.5" spans="1:20">
      <c r="A22" s="212">
        <v>17</v>
      </c>
      <c r="B22" s="212" t="s">
        <v>1875</v>
      </c>
      <c r="C22" s="213" t="s">
        <v>699</v>
      </c>
      <c r="D22" s="212" t="s">
        <v>35</v>
      </c>
      <c r="E22" s="212" t="s">
        <v>120</v>
      </c>
      <c r="F22" s="212" t="s">
        <v>29</v>
      </c>
      <c r="G22" s="212" t="s">
        <v>695</v>
      </c>
      <c r="H22" s="213" t="s">
        <v>700</v>
      </c>
      <c r="I22" s="212" t="s">
        <v>701</v>
      </c>
      <c r="J22" s="212">
        <v>100</v>
      </c>
      <c r="K22" s="229">
        <v>13.4</v>
      </c>
      <c r="L22" s="227"/>
      <c r="M22" s="227"/>
      <c r="N22" s="227"/>
      <c r="O22" s="227"/>
      <c r="P22" s="227"/>
      <c r="Q22" s="227" t="s">
        <v>1200</v>
      </c>
      <c r="R22" s="213" t="s">
        <v>1876</v>
      </c>
      <c r="S22" s="238"/>
      <c r="T22" s="238"/>
    </row>
    <row r="23" ht="131.25" spans="1:20">
      <c r="A23" s="212">
        <v>18</v>
      </c>
      <c r="B23" s="212" t="s">
        <v>1877</v>
      </c>
      <c r="C23" s="212" t="s">
        <v>1878</v>
      </c>
      <c r="D23" s="212" t="s">
        <v>35</v>
      </c>
      <c r="E23" s="212" t="s">
        <v>36</v>
      </c>
      <c r="F23" s="212" t="s">
        <v>21</v>
      </c>
      <c r="G23" s="212" t="s">
        <v>705</v>
      </c>
      <c r="H23" s="213" t="s">
        <v>2253</v>
      </c>
      <c r="I23" s="212" t="s">
        <v>31</v>
      </c>
      <c r="J23" s="212">
        <v>2.2</v>
      </c>
      <c r="K23" s="229">
        <v>154</v>
      </c>
      <c r="L23" s="227"/>
      <c r="M23" s="227"/>
      <c r="N23" s="227"/>
      <c r="O23" s="227"/>
      <c r="P23" s="227"/>
      <c r="Q23" s="227" t="s">
        <v>1197</v>
      </c>
      <c r="R23" s="213" t="s">
        <v>1880</v>
      </c>
      <c r="S23" s="238"/>
      <c r="T23" s="238"/>
    </row>
    <row r="24" ht="112.5" spans="1:20">
      <c r="A24" s="212">
        <v>19</v>
      </c>
      <c r="B24" s="212" t="s">
        <v>1881</v>
      </c>
      <c r="C24" s="212" t="s">
        <v>715</v>
      </c>
      <c r="D24" s="212" t="s">
        <v>35</v>
      </c>
      <c r="E24" s="212" t="s">
        <v>120</v>
      </c>
      <c r="F24" s="212" t="s">
        <v>29</v>
      </c>
      <c r="G24" s="212" t="s">
        <v>705</v>
      </c>
      <c r="H24" s="213" t="s">
        <v>2254</v>
      </c>
      <c r="I24" s="212" t="s">
        <v>123</v>
      </c>
      <c r="J24" s="212">
        <v>70</v>
      </c>
      <c r="K24" s="229">
        <v>57.2</v>
      </c>
      <c r="L24" s="227"/>
      <c r="M24" s="227"/>
      <c r="N24" s="227"/>
      <c r="O24" s="227"/>
      <c r="P24" s="227"/>
      <c r="Q24" s="227" t="s">
        <v>1200</v>
      </c>
      <c r="R24" s="213" t="s">
        <v>2255</v>
      </c>
      <c r="S24" s="238"/>
      <c r="T24" s="238"/>
    </row>
    <row r="25" ht="93.75" spans="1:20">
      <c r="A25" s="212">
        <v>20</v>
      </c>
      <c r="B25" s="212" t="s">
        <v>1882</v>
      </c>
      <c r="C25" s="212" t="s">
        <v>1443</v>
      </c>
      <c r="D25" s="212" t="s">
        <v>35</v>
      </c>
      <c r="E25" s="212" t="s">
        <v>113</v>
      </c>
      <c r="F25" s="212" t="s">
        <v>21</v>
      </c>
      <c r="G25" s="212" t="s">
        <v>724</v>
      </c>
      <c r="H25" s="213" t="s">
        <v>2256</v>
      </c>
      <c r="I25" s="212" t="s">
        <v>92</v>
      </c>
      <c r="J25" s="212">
        <v>300</v>
      </c>
      <c r="K25" s="229">
        <v>15</v>
      </c>
      <c r="L25" s="227"/>
      <c r="M25" s="227"/>
      <c r="N25" s="227"/>
      <c r="O25" s="227"/>
      <c r="P25" s="227"/>
      <c r="Q25" s="227" t="s">
        <v>1200</v>
      </c>
      <c r="R25" s="213" t="s">
        <v>1363</v>
      </c>
      <c r="S25" s="238"/>
      <c r="T25" s="238"/>
    </row>
    <row r="26" ht="93.75" spans="1:20">
      <c r="A26" s="212">
        <v>21</v>
      </c>
      <c r="B26" s="212" t="s">
        <v>1883</v>
      </c>
      <c r="C26" s="212" t="s">
        <v>728</v>
      </c>
      <c r="D26" s="212" t="s">
        <v>35</v>
      </c>
      <c r="E26" s="212" t="s">
        <v>113</v>
      </c>
      <c r="F26" s="212" t="s">
        <v>29</v>
      </c>
      <c r="G26" s="212" t="s">
        <v>724</v>
      </c>
      <c r="H26" s="213" t="s">
        <v>2257</v>
      </c>
      <c r="I26" s="212" t="s">
        <v>116</v>
      </c>
      <c r="J26" s="212">
        <v>1</v>
      </c>
      <c r="K26" s="229">
        <v>30</v>
      </c>
      <c r="L26" s="227"/>
      <c r="M26" s="227"/>
      <c r="N26" s="227"/>
      <c r="O26" s="227"/>
      <c r="P26" s="227"/>
      <c r="Q26" s="227" t="s">
        <v>1200</v>
      </c>
      <c r="R26" s="213" t="s">
        <v>1363</v>
      </c>
      <c r="S26" s="238"/>
      <c r="T26" s="238"/>
    </row>
    <row r="27" ht="131.25" spans="1:20">
      <c r="A27" s="212">
        <v>22</v>
      </c>
      <c r="B27" s="212" t="s">
        <v>1884</v>
      </c>
      <c r="C27" s="213" t="s">
        <v>1885</v>
      </c>
      <c r="D27" s="212" t="s">
        <v>35</v>
      </c>
      <c r="E27" s="212" t="s">
        <v>36</v>
      </c>
      <c r="F27" s="212" t="s">
        <v>21</v>
      </c>
      <c r="G27" s="212" t="s">
        <v>724</v>
      </c>
      <c r="H27" s="213" t="s">
        <v>2258</v>
      </c>
      <c r="I27" s="212" t="s">
        <v>31</v>
      </c>
      <c r="J27" s="212">
        <v>1.3</v>
      </c>
      <c r="K27" s="229">
        <v>91</v>
      </c>
      <c r="L27" s="227"/>
      <c r="M27" s="227"/>
      <c r="N27" s="227"/>
      <c r="O27" s="227"/>
      <c r="P27" s="227"/>
      <c r="Q27" s="227" t="s">
        <v>1197</v>
      </c>
      <c r="R27" s="213" t="s">
        <v>2259</v>
      </c>
      <c r="S27" s="238"/>
      <c r="T27" s="238"/>
    </row>
    <row r="28" ht="131.25" spans="1:20">
      <c r="A28" s="212">
        <v>23</v>
      </c>
      <c r="B28" s="212" t="s">
        <v>1888</v>
      </c>
      <c r="C28" s="213" t="s">
        <v>1889</v>
      </c>
      <c r="D28" s="212" t="s">
        <v>35</v>
      </c>
      <c r="E28" s="212" t="s">
        <v>36</v>
      </c>
      <c r="F28" s="212" t="s">
        <v>21</v>
      </c>
      <c r="G28" s="212" t="s">
        <v>736</v>
      </c>
      <c r="H28" s="213" t="s">
        <v>2260</v>
      </c>
      <c r="I28" s="212" t="s">
        <v>31</v>
      </c>
      <c r="J28" s="212">
        <v>1.58</v>
      </c>
      <c r="K28" s="229">
        <v>110.6</v>
      </c>
      <c r="L28" s="227"/>
      <c r="M28" s="227"/>
      <c r="N28" s="227"/>
      <c r="O28" s="227"/>
      <c r="P28" s="227"/>
      <c r="Q28" s="227" t="s">
        <v>1197</v>
      </c>
      <c r="R28" s="213" t="s">
        <v>1891</v>
      </c>
      <c r="S28" s="238"/>
      <c r="T28" s="238"/>
    </row>
    <row r="29" ht="93.75" spans="1:20">
      <c r="A29" s="212">
        <v>24</v>
      </c>
      <c r="B29" s="212" t="s">
        <v>1892</v>
      </c>
      <c r="C29" s="213" t="s">
        <v>744</v>
      </c>
      <c r="D29" s="212" t="s">
        <v>35</v>
      </c>
      <c r="E29" s="212" t="s">
        <v>120</v>
      </c>
      <c r="F29" s="212" t="s">
        <v>29</v>
      </c>
      <c r="G29" s="212" t="s">
        <v>736</v>
      </c>
      <c r="H29" s="213" t="s">
        <v>745</v>
      </c>
      <c r="I29" s="212" t="s">
        <v>123</v>
      </c>
      <c r="J29" s="212">
        <v>200</v>
      </c>
      <c r="K29" s="229">
        <v>52</v>
      </c>
      <c r="L29" s="227"/>
      <c r="M29" s="227"/>
      <c r="N29" s="227"/>
      <c r="O29" s="227"/>
      <c r="P29" s="227"/>
      <c r="Q29" s="227" t="s">
        <v>1200</v>
      </c>
      <c r="R29" s="213" t="s">
        <v>1372</v>
      </c>
      <c r="S29" s="238"/>
      <c r="T29" s="238"/>
    </row>
    <row r="30" ht="112.5" spans="1:20">
      <c r="A30" s="212">
        <v>25</v>
      </c>
      <c r="B30" s="212" t="s">
        <v>1893</v>
      </c>
      <c r="C30" s="212" t="s">
        <v>1445</v>
      </c>
      <c r="D30" s="212" t="s">
        <v>35</v>
      </c>
      <c r="E30" s="212" t="s">
        <v>113</v>
      </c>
      <c r="F30" s="212" t="s">
        <v>29</v>
      </c>
      <c r="G30" s="212" t="s">
        <v>736</v>
      </c>
      <c r="H30" s="213" t="s">
        <v>2261</v>
      </c>
      <c r="I30" s="212" t="s">
        <v>116</v>
      </c>
      <c r="J30" s="212">
        <v>1</v>
      </c>
      <c r="K30" s="229">
        <v>30</v>
      </c>
      <c r="L30" s="227"/>
      <c r="M30" s="227"/>
      <c r="N30" s="227"/>
      <c r="O30" s="227"/>
      <c r="P30" s="227"/>
      <c r="Q30" s="227" t="s">
        <v>1200</v>
      </c>
      <c r="R30" s="213" t="s">
        <v>1373</v>
      </c>
      <c r="S30" s="238"/>
      <c r="T30" s="238"/>
    </row>
    <row r="31" ht="131.25" spans="1:20">
      <c r="A31" s="212">
        <v>26</v>
      </c>
      <c r="B31" s="212" t="s">
        <v>1894</v>
      </c>
      <c r="C31" s="212" t="s">
        <v>1446</v>
      </c>
      <c r="D31" s="212" t="s">
        <v>35</v>
      </c>
      <c r="E31" s="212" t="s">
        <v>375</v>
      </c>
      <c r="F31" s="212" t="s">
        <v>29</v>
      </c>
      <c r="G31" s="212" t="s">
        <v>753</v>
      </c>
      <c r="H31" s="213" t="s">
        <v>2262</v>
      </c>
      <c r="I31" s="212" t="s">
        <v>755</v>
      </c>
      <c r="J31" s="212">
        <v>1</v>
      </c>
      <c r="K31" s="229">
        <v>134.96</v>
      </c>
      <c r="L31" s="227"/>
      <c r="M31" s="227"/>
      <c r="N31" s="227"/>
      <c r="O31" s="227"/>
      <c r="P31" s="227"/>
      <c r="Q31" s="227" t="s">
        <v>1200</v>
      </c>
      <c r="R31" s="213" t="s">
        <v>2263</v>
      </c>
      <c r="S31" s="238"/>
      <c r="T31" s="238"/>
    </row>
    <row r="32" ht="131.25" spans="1:20">
      <c r="A32" s="212">
        <v>27</v>
      </c>
      <c r="B32" s="212" t="s">
        <v>1896</v>
      </c>
      <c r="C32" s="213" t="s">
        <v>1897</v>
      </c>
      <c r="D32" s="212" t="s">
        <v>35</v>
      </c>
      <c r="E32" s="212" t="s">
        <v>36</v>
      </c>
      <c r="F32" s="212" t="s">
        <v>21</v>
      </c>
      <c r="G32" s="212" t="s">
        <v>753</v>
      </c>
      <c r="H32" s="213" t="s">
        <v>2264</v>
      </c>
      <c r="I32" s="212" t="s">
        <v>31</v>
      </c>
      <c r="J32" s="212">
        <v>2.05</v>
      </c>
      <c r="K32" s="229">
        <v>143.5</v>
      </c>
      <c r="L32" s="227"/>
      <c r="M32" s="227"/>
      <c r="N32" s="227"/>
      <c r="O32" s="227"/>
      <c r="P32" s="227"/>
      <c r="Q32" s="227" t="s">
        <v>1197</v>
      </c>
      <c r="R32" s="213" t="s">
        <v>1898</v>
      </c>
      <c r="S32" s="238"/>
      <c r="T32" s="238"/>
    </row>
    <row r="33" ht="112.5" spans="1:20">
      <c r="A33" s="212">
        <v>28</v>
      </c>
      <c r="B33" s="212" t="s">
        <v>1899</v>
      </c>
      <c r="C33" s="212" t="s">
        <v>763</v>
      </c>
      <c r="D33" s="212" t="s">
        <v>35</v>
      </c>
      <c r="E33" s="212" t="s">
        <v>36</v>
      </c>
      <c r="F33" s="212" t="s">
        <v>21</v>
      </c>
      <c r="G33" s="212" t="s">
        <v>764</v>
      </c>
      <c r="H33" s="213" t="s">
        <v>2265</v>
      </c>
      <c r="I33" s="212" t="s">
        <v>31</v>
      </c>
      <c r="J33" s="212">
        <v>9</v>
      </c>
      <c r="K33" s="229">
        <v>235</v>
      </c>
      <c r="L33" s="227"/>
      <c r="M33" s="227"/>
      <c r="N33" s="227"/>
      <c r="O33" s="227"/>
      <c r="P33" s="227"/>
      <c r="Q33" s="227" t="s">
        <v>1200</v>
      </c>
      <c r="R33" s="213" t="s">
        <v>1900</v>
      </c>
      <c r="S33" s="238"/>
      <c r="T33" s="238"/>
    </row>
    <row r="34" ht="131.25" spans="1:20">
      <c r="A34" s="212">
        <v>29</v>
      </c>
      <c r="B34" s="212" t="s">
        <v>1901</v>
      </c>
      <c r="C34" s="213" t="s">
        <v>1902</v>
      </c>
      <c r="D34" s="212" t="s">
        <v>35</v>
      </c>
      <c r="E34" s="212" t="s">
        <v>36</v>
      </c>
      <c r="F34" s="212" t="s">
        <v>21</v>
      </c>
      <c r="G34" s="212" t="s">
        <v>769</v>
      </c>
      <c r="H34" s="213" t="s">
        <v>2266</v>
      </c>
      <c r="I34" s="212" t="s">
        <v>31</v>
      </c>
      <c r="J34" s="212">
        <v>1.5</v>
      </c>
      <c r="K34" s="229">
        <v>127.4</v>
      </c>
      <c r="L34" s="227"/>
      <c r="M34" s="227"/>
      <c r="N34" s="227"/>
      <c r="O34" s="227"/>
      <c r="P34" s="227"/>
      <c r="Q34" s="227" t="s">
        <v>1197</v>
      </c>
      <c r="R34" s="213" t="s">
        <v>1904</v>
      </c>
      <c r="S34" s="238"/>
      <c r="T34" s="238"/>
    </row>
    <row r="35" ht="93.75" spans="1:20">
      <c r="A35" s="212">
        <v>30</v>
      </c>
      <c r="B35" s="212" t="s">
        <v>1905</v>
      </c>
      <c r="C35" s="213" t="s">
        <v>777</v>
      </c>
      <c r="D35" s="212" t="s">
        <v>35</v>
      </c>
      <c r="E35" s="212" t="s">
        <v>120</v>
      </c>
      <c r="F35" s="212" t="s">
        <v>29</v>
      </c>
      <c r="G35" s="212" t="s">
        <v>769</v>
      </c>
      <c r="H35" s="213" t="s">
        <v>778</v>
      </c>
      <c r="I35" s="212" t="s">
        <v>123</v>
      </c>
      <c r="J35" s="212">
        <v>200</v>
      </c>
      <c r="K35" s="229">
        <v>52</v>
      </c>
      <c r="L35" s="227"/>
      <c r="M35" s="227"/>
      <c r="N35" s="227"/>
      <c r="O35" s="227"/>
      <c r="P35" s="227"/>
      <c r="Q35" s="227" t="s">
        <v>1200</v>
      </c>
      <c r="R35" s="213" t="s">
        <v>2267</v>
      </c>
      <c r="S35" s="238"/>
      <c r="T35" s="238"/>
    </row>
    <row r="36" ht="131.25" spans="1:20">
      <c r="A36" s="212">
        <v>31</v>
      </c>
      <c r="B36" s="212" t="s">
        <v>1906</v>
      </c>
      <c r="C36" s="213" t="s">
        <v>1907</v>
      </c>
      <c r="D36" s="212" t="s">
        <v>35</v>
      </c>
      <c r="E36" s="212" t="s">
        <v>36</v>
      </c>
      <c r="F36" s="212" t="s">
        <v>21</v>
      </c>
      <c r="G36" s="212" t="s">
        <v>782</v>
      </c>
      <c r="H36" s="213" t="s">
        <v>2268</v>
      </c>
      <c r="I36" s="212" t="s">
        <v>31</v>
      </c>
      <c r="J36" s="212">
        <v>2.2</v>
      </c>
      <c r="K36" s="229">
        <v>154</v>
      </c>
      <c r="L36" s="227"/>
      <c r="M36" s="227"/>
      <c r="N36" s="227"/>
      <c r="O36" s="227"/>
      <c r="P36" s="227"/>
      <c r="Q36" s="227" t="s">
        <v>1197</v>
      </c>
      <c r="R36" s="213" t="s">
        <v>1909</v>
      </c>
      <c r="S36" s="238"/>
      <c r="T36" s="238"/>
    </row>
    <row r="37" ht="112.5" spans="1:20">
      <c r="A37" s="212">
        <v>32</v>
      </c>
      <c r="B37" s="212" t="s">
        <v>1910</v>
      </c>
      <c r="C37" s="213" t="s">
        <v>786</v>
      </c>
      <c r="D37" s="212" t="s">
        <v>35</v>
      </c>
      <c r="E37" s="212" t="s">
        <v>113</v>
      </c>
      <c r="F37" s="212" t="s">
        <v>21</v>
      </c>
      <c r="G37" s="212" t="s">
        <v>782</v>
      </c>
      <c r="H37" s="213" t="s">
        <v>787</v>
      </c>
      <c r="I37" s="212" t="s">
        <v>116</v>
      </c>
      <c r="J37" s="212">
        <v>1</v>
      </c>
      <c r="K37" s="229">
        <v>50</v>
      </c>
      <c r="L37" s="227"/>
      <c r="M37" s="227"/>
      <c r="N37" s="227"/>
      <c r="O37" s="227"/>
      <c r="P37" s="227"/>
      <c r="Q37" s="227" t="s">
        <v>1200</v>
      </c>
      <c r="R37" s="213" t="s">
        <v>1389</v>
      </c>
      <c r="S37" s="238"/>
      <c r="T37" s="238"/>
    </row>
    <row r="38" ht="75" spans="1:20">
      <c r="A38" s="212">
        <v>33</v>
      </c>
      <c r="B38" s="212" t="s">
        <v>1911</v>
      </c>
      <c r="C38" s="212" t="s">
        <v>795</v>
      </c>
      <c r="D38" s="212" t="s">
        <v>35</v>
      </c>
      <c r="E38" s="212" t="s">
        <v>796</v>
      </c>
      <c r="F38" s="212" t="s">
        <v>29</v>
      </c>
      <c r="G38" s="212" t="s">
        <v>797</v>
      </c>
      <c r="H38" s="213" t="s">
        <v>1390</v>
      </c>
      <c r="I38" s="212" t="s">
        <v>799</v>
      </c>
      <c r="J38" s="212">
        <v>1</v>
      </c>
      <c r="K38" s="229">
        <v>90</v>
      </c>
      <c r="L38" s="227"/>
      <c r="M38" s="227"/>
      <c r="N38" s="227"/>
      <c r="O38" s="227"/>
      <c r="P38" s="227"/>
      <c r="Q38" s="227" t="s">
        <v>1234</v>
      </c>
      <c r="R38" s="213" t="s">
        <v>800</v>
      </c>
      <c r="S38" s="238"/>
      <c r="T38" s="238"/>
    </row>
  </sheetData>
  <mergeCells count="19">
    <mergeCell ref="A1:T1"/>
    <mergeCell ref="A2:T2"/>
    <mergeCell ref="L3:P3"/>
    <mergeCell ref="A5:J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rintOptions horizontalCentered="1"/>
  <pageMargins left="0.554166666666667" right="0.554166666666667" top="0.2125" bottom="0.2125" header="0.5" footer="0.5"/>
  <pageSetup paperSize="9" scale="62" fitToHeight="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U294"/>
  <sheetViews>
    <sheetView zoomScale="70" zoomScaleNormal="70" topLeftCell="A263" workbookViewId="0">
      <selection activeCell="E314" sqref="E314"/>
    </sheetView>
  </sheetViews>
  <sheetFormatPr defaultColWidth="9" defaultRowHeight="18.75"/>
  <cols>
    <col min="1" max="1" width="6.575" style="199" customWidth="1"/>
    <col min="2" max="2" width="9.69166666666667" style="199" customWidth="1"/>
    <col min="3" max="3" width="26.8083333333333" style="199" customWidth="1"/>
    <col min="4" max="6" width="7" style="199" customWidth="1"/>
    <col min="7" max="7" width="10.1916666666667" style="199" customWidth="1"/>
    <col min="8" max="8" width="42.425" style="199" customWidth="1"/>
    <col min="9" max="9" width="6.05833333333333" style="199" customWidth="1"/>
    <col min="10" max="10" width="8.21666666666667" style="199" customWidth="1"/>
    <col min="11" max="11" width="15.6166666666667" style="170" customWidth="1"/>
    <col min="12" max="15" width="6.05833333333333" style="200" customWidth="1"/>
    <col min="16" max="17" width="6.05833333333333" style="201" customWidth="1"/>
    <col min="18" max="18" width="56.2583333333333" style="202" customWidth="1"/>
    <col min="19" max="20" width="5.85833333333333" style="199" hidden="1" customWidth="1"/>
    <col min="21" max="21" width="46.05" style="199" customWidth="1"/>
    <col min="22" max="29" width="9" style="199"/>
    <col min="30" max="30" width="10.3833333333333" style="199"/>
    <col min="31" max="31" width="11.7583333333333" style="199"/>
    <col min="32" max="16384" width="9" style="199"/>
  </cols>
  <sheetData>
    <row r="1" s="199" customFormat="1" ht="34.5" spans="1:20">
      <c r="A1" s="203" t="s">
        <v>1457</v>
      </c>
      <c r="B1" s="203"/>
      <c r="C1" s="204"/>
      <c r="D1" s="203"/>
      <c r="E1" s="204"/>
      <c r="F1" s="203"/>
      <c r="G1" s="203"/>
      <c r="H1" s="205"/>
      <c r="I1" s="203"/>
      <c r="J1" s="203"/>
      <c r="K1" s="214"/>
      <c r="L1" s="215"/>
      <c r="M1" s="215"/>
      <c r="N1" s="215"/>
      <c r="O1" s="215"/>
      <c r="P1" s="216"/>
      <c r="Q1" s="216"/>
      <c r="R1" s="231"/>
      <c r="S1" s="203"/>
      <c r="T1" s="203"/>
    </row>
    <row r="2" s="199" customFormat="1" ht="25" customHeight="1" spans="1:20">
      <c r="A2" s="206" t="s">
        <v>2344</v>
      </c>
      <c r="B2" s="206"/>
      <c r="C2" s="206"/>
      <c r="D2" s="206"/>
      <c r="E2" s="206"/>
      <c r="F2" s="206"/>
      <c r="G2" s="206"/>
      <c r="H2" s="207"/>
      <c r="I2" s="206"/>
      <c r="J2" s="206"/>
      <c r="K2" s="217"/>
      <c r="L2" s="218"/>
      <c r="M2" s="218"/>
      <c r="N2" s="218"/>
      <c r="O2" s="218"/>
      <c r="P2" s="218"/>
      <c r="Q2" s="218"/>
      <c r="R2" s="207"/>
      <c r="S2" s="206"/>
      <c r="T2" s="206"/>
    </row>
    <row r="3" s="199" customFormat="1" ht="37" customHeight="1" spans="1:21">
      <c r="A3" s="208" t="s">
        <v>2</v>
      </c>
      <c r="B3" s="208" t="s">
        <v>3</v>
      </c>
      <c r="C3" s="208" t="s">
        <v>4</v>
      </c>
      <c r="D3" s="208" t="s">
        <v>5</v>
      </c>
      <c r="E3" s="208" t="s">
        <v>6</v>
      </c>
      <c r="F3" s="208" t="s">
        <v>7</v>
      </c>
      <c r="G3" s="208" t="s">
        <v>8</v>
      </c>
      <c r="H3" s="209" t="s">
        <v>9</v>
      </c>
      <c r="I3" s="210" t="s">
        <v>10</v>
      </c>
      <c r="J3" s="210" t="s">
        <v>11</v>
      </c>
      <c r="K3" s="219" t="s">
        <v>12</v>
      </c>
      <c r="L3" s="220" t="s">
        <v>1187</v>
      </c>
      <c r="M3" s="221"/>
      <c r="N3" s="221"/>
      <c r="O3" s="221"/>
      <c r="P3" s="222"/>
      <c r="Q3" s="232" t="s">
        <v>1188</v>
      </c>
      <c r="R3" s="211" t="s">
        <v>13</v>
      </c>
      <c r="S3" s="210" t="s">
        <v>14</v>
      </c>
      <c r="T3" s="210" t="s">
        <v>15</v>
      </c>
      <c r="U3" s="233" t="s">
        <v>2345</v>
      </c>
    </row>
    <row r="4" s="199" customFormat="1" ht="67" customHeight="1" spans="1:21">
      <c r="A4" s="210"/>
      <c r="B4" s="210"/>
      <c r="C4" s="210"/>
      <c r="D4" s="210"/>
      <c r="E4" s="210"/>
      <c r="F4" s="210"/>
      <c r="G4" s="210"/>
      <c r="H4" s="211"/>
      <c r="I4" s="223"/>
      <c r="J4" s="223"/>
      <c r="K4" s="224"/>
      <c r="L4" s="225" t="s">
        <v>1189</v>
      </c>
      <c r="M4" s="225" t="s">
        <v>1190</v>
      </c>
      <c r="N4" s="225" t="s">
        <v>1191</v>
      </c>
      <c r="O4" s="225" t="s">
        <v>1192</v>
      </c>
      <c r="P4" s="225" t="s">
        <v>1193</v>
      </c>
      <c r="Q4" s="234"/>
      <c r="R4" s="235"/>
      <c r="S4" s="236"/>
      <c r="T4" s="236"/>
      <c r="U4" s="233"/>
    </row>
    <row r="5" s="199" customFormat="1" ht="39" hidden="1" customHeight="1" spans="1:21">
      <c r="A5" s="208" t="s">
        <v>16</v>
      </c>
      <c r="B5" s="208"/>
      <c r="C5" s="208"/>
      <c r="D5" s="208"/>
      <c r="E5" s="208"/>
      <c r="F5" s="208"/>
      <c r="G5" s="208"/>
      <c r="H5" s="208"/>
      <c r="I5" s="208"/>
      <c r="J5" s="208"/>
      <c r="K5" s="224">
        <f>SUM(K6:K294)</f>
        <v>55155.838886</v>
      </c>
      <c r="L5" s="225"/>
      <c r="M5" s="225"/>
      <c r="N5" s="225"/>
      <c r="O5" s="225"/>
      <c r="P5" s="225"/>
      <c r="Q5" s="234"/>
      <c r="R5" s="235"/>
      <c r="S5" s="236"/>
      <c r="T5" s="236"/>
      <c r="U5" s="233"/>
    </row>
    <row r="6" ht="219" hidden="1" customHeight="1" spans="1:21">
      <c r="A6" s="212">
        <v>1</v>
      </c>
      <c r="B6" s="212" t="s">
        <v>1460</v>
      </c>
      <c r="C6" s="212" t="s">
        <v>18</v>
      </c>
      <c r="D6" s="212" t="s">
        <v>19</v>
      </c>
      <c r="E6" s="212" t="s">
        <v>20</v>
      </c>
      <c r="F6" s="212" t="s">
        <v>21</v>
      </c>
      <c r="G6" s="212" t="s">
        <v>22</v>
      </c>
      <c r="H6" s="213" t="s">
        <v>1461</v>
      </c>
      <c r="I6" s="212" t="s">
        <v>24</v>
      </c>
      <c r="J6" s="212">
        <v>50</v>
      </c>
      <c r="K6" s="226">
        <v>308.75</v>
      </c>
      <c r="L6" s="227"/>
      <c r="M6" s="227"/>
      <c r="N6" s="227"/>
      <c r="O6" s="227"/>
      <c r="P6" s="227"/>
      <c r="Q6" s="227" t="s">
        <v>1194</v>
      </c>
      <c r="R6" s="213" t="s">
        <v>2372</v>
      </c>
      <c r="S6" s="212"/>
      <c r="T6" s="212"/>
      <c r="U6" s="237"/>
    </row>
    <row r="7" ht="161" hidden="1" customHeight="1" spans="1:21">
      <c r="A7" s="212">
        <v>2</v>
      </c>
      <c r="B7" s="212" t="s">
        <v>1463</v>
      </c>
      <c r="C7" s="212" t="s">
        <v>158</v>
      </c>
      <c r="D7" s="212" t="s">
        <v>19</v>
      </c>
      <c r="E7" s="212" t="s">
        <v>28</v>
      </c>
      <c r="F7" s="212" t="s">
        <v>29</v>
      </c>
      <c r="G7" s="212" t="s">
        <v>22</v>
      </c>
      <c r="H7" s="213" t="s">
        <v>1464</v>
      </c>
      <c r="I7" s="212" t="s">
        <v>31</v>
      </c>
      <c r="J7" s="212">
        <v>3.1</v>
      </c>
      <c r="K7" s="226">
        <v>113</v>
      </c>
      <c r="L7" s="227"/>
      <c r="M7" s="227"/>
      <c r="N7" s="227"/>
      <c r="O7" s="227"/>
      <c r="P7" s="227"/>
      <c r="Q7" s="227" t="s">
        <v>1196</v>
      </c>
      <c r="R7" s="213" t="s">
        <v>32</v>
      </c>
      <c r="S7" s="212"/>
      <c r="T7" s="212"/>
      <c r="U7" s="237"/>
    </row>
    <row r="8" ht="163" hidden="1" customHeight="1" spans="1:21">
      <c r="A8" s="212">
        <v>3</v>
      </c>
      <c r="B8" s="212" t="s">
        <v>1465</v>
      </c>
      <c r="C8" s="212" t="s">
        <v>41</v>
      </c>
      <c r="D8" s="212" t="s">
        <v>19</v>
      </c>
      <c r="E8" s="212" t="s">
        <v>28</v>
      </c>
      <c r="F8" s="212" t="s">
        <v>29</v>
      </c>
      <c r="G8" s="212" t="s">
        <v>37</v>
      </c>
      <c r="H8" s="213" t="s">
        <v>1466</v>
      </c>
      <c r="I8" s="212" t="s">
        <v>31</v>
      </c>
      <c r="J8" s="212">
        <v>3.2</v>
      </c>
      <c r="K8" s="226">
        <v>142</v>
      </c>
      <c r="L8" s="227"/>
      <c r="M8" s="227"/>
      <c r="N8" s="227"/>
      <c r="O8" s="227"/>
      <c r="P8" s="227"/>
      <c r="Q8" s="227" t="s">
        <v>1196</v>
      </c>
      <c r="R8" s="213" t="s">
        <v>43</v>
      </c>
      <c r="S8" s="212"/>
      <c r="T8" s="212"/>
      <c r="U8" s="237"/>
    </row>
    <row r="9" ht="172" hidden="1" customHeight="1" spans="1:21">
      <c r="A9" s="212">
        <v>4</v>
      </c>
      <c r="B9" s="212" t="s">
        <v>1467</v>
      </c>
      <c r="C9" s="212" t="s">
        <v>50</v>
      </c>
      <c r="D9" s="212" t="s">
        <v>19</v>
      </c>
      <c r="E9" s="212" t="s">
        <v>28</v>
      </c>
      <c r="F9" s="212" t="s">
        <v>29</v>
      </c>
      <c r="G9" s="212" t="s">
        <v>46</v>
      </c>
      <c r="H9" s="213" t="s">
        <v>1468</v>
      </c>
      <c r="I9" s="212" t="s">
        <v>31</v>
      </c>
      <c r="J9" s="212">
        <v>3</v>
      </c>
      <c r="K9" s="226">
        <v>125</v>
      </c>
      <c r="L9" s="227"/>
      <c r="M9" s="227"/>
      <c r="N9" s="227"/>
      <c r="O9" s="227"/>
      <c r="P9" s="227"/>
      <c r="Q9" s="227" t="s">
        <v>1196</v>
      </c>
      <c r="R9" s="213" t="s">
        <v>52</v>
      </c>
      <c r="S9" s="212"/>
      <c r="T9" s="212"/>
      <c r="U9" s="237"/>
    </row>
    <row r="10" ht="243.75" hidden="1" spans="1:21">
      <c r="A10" s="212">
        <v>5</v>
      </c>
      <c r="B10" s="212" t="s">
        <v>1469</v>
      </c>
      <c r="C10" s="212" t="s">
        <v>54</v>
      </c>
      <c r="D10" s="212" t="s">
        <v>19</v>
      </c>
      <c r="E10" s="212" t="s">
        <v>791</v>
      </c>
      <c r="F10" s="212" t="s">
        <v>29</v>
      </c>
      <c r="G10" s="212" t="s">
        <v>56</v>
      </c>
      <c r="H10" s="213" t="s">
        <v>1470</v>
      </c>
      <c r="I10" s="212" t="s">
        <v>58</v>
      </c>
      <c r="J10" s="212">
        <v>1</v>
      </c>
      <c r="K10" s="226">
        <v>529.41</v>
      </c>
      <c r="L10" s="227"/>
      <c r="M10" s="227"/>
      <c r="N10" s="227"/>
      <c r="O10" s="227"/>
      <c r="P10" s="227"/>
      <c r="Q10" s="227" t="s">
        <v>1199</v>
      </c>
      <c r="R10" s="213" t="s">
        <v>59</v>
      </c>
      <c r="S10" s="212"/>
      <c r="T10" s="212"/>
      <c r="U10" s="237"/>
    </row>
    <row r="11" ht="212" hidden="1" customHeight="1" spans="1:21">
      <c r="A11" s="212">
        <v>6</v>
      </c>
      <c r="B11" s="212" t="s">
        <v>1471</v>
      </c>
      <c r="C11" s="212" t="s">
        <v>1472</v>
      </c>
      <c r="D11" s="212" t="s">
        <v>19</v>
      </c>
      <c r="E11" s="212" t="s">
        <v>20</v>
      </c>
      <c r="F11" s="212" t="s">
        <v>29</v>
      </c>
      <c r="G11" s="212" t="s">
        <v>69</v>
      </c>
      <c r="H11" s="213" t="s">
        <v>1473</v>
      </c>
      <c r="I11" s="212" t="s">
        <v>65</v>
      </c>
      <c r="J11" s="212">
        <v>3430</v>
      </c>
      <c r="K11" s="226">
        <v>105</v>
      </c>
      <c r="L11" s="227"/>
      <c r="M11" s="227"/>
      <c r="N11" s="227"/>
      <c r="O11" s="227"/>
      <c r="P11" s="227"/>
      <c r="Q11" s="227" t="s">
        <v>1194</v>
      </c>
      <c r="R11" s="213" t="s">
        <v>1474</v>
      </c>
      <c r="S11" s="212"/>
      <c r="T11" s="212"/>
      <c r="U11" s="237"/>
    </row>
    <row r="12" ht="180" hidden="1" customHeight="1" spans="1:21">
      <c r="A12" s="212">
        <v>7</v>
      </c>
      <c r="B12" s="212" t="s">
        <v>1475</v>
      </c>
      <c r="C12" s="212" t="s">
        <v>73</v>
      </c>
      <c r="D12" s="212" t="s">
        <v>19</v>
      </c>
      <c r="E12" s="212" t="s">
        <v>74</v>
      </c>
      <c r="F12" s="212" t="s">
        <v>21</v>
      </c>
      <c r="G12" s="212" t="s">
        <v>69</v>
      </c>
      <c r="H12" s="213" t="s">
        <v>75</v>
      </c>
      <c r="I12" s="212" t="s">
        <v>65</v>
      </c>
      <c r="J12" s="212">
        <v>1200</v>
      </c>
      <c r="K12" s="226">
        <v>672</v>
      </c>
      <c r="L12" s="227"/>
      <c r="M12" s="227"/>
      <c r="N12" s="227"/>
      <c r="O12" s="227"/>
      <c r="P12" s="227"/>
      <c r="Q12" s="227" t="s">
        <v>1194</v>
      </c>
      <c r="R12" s="213" t="s">
        <v>76</v>
      </c>
      <c r="S12" s="212"/>
      <c r="T12" s="212"/>
      <c r="U12" s="237"/>
    </row>
    <row r="13" ht="188" hidden="1" customHeight="1" spans="1:21">
      <c r="A13" s="212">
        <v>8</v>
      </c>
      <c r="B13" s="212" t="s">
        <v>1476</v>
      </c>
      <c r="C13" s="212" t="s">
        <v>965</v>
      </c>
      <c r="D13" s="212" t="s">
        <v>19</v>
      </c>
      <c r="E13" s="212" t="s">
        <v>28</v>
      </c>
      <c r="F13" s="212" t="s">
        <v>29</v>
      </c>
      <c r="G13" s="212" t="s">
        <v>84</v>
      </c>
      <c r="H13" s="213" t="s">
        <v>1477</v>
      </c>
      <c r="I13" s="212" t="s">
        <v>31</v>
      </c>
      <c r="J13" s="212">
        <v>10</v>
      </c>
      <c r="K13" s="226">
        <v>345</v>
      </c>
      <c r="L13" s="227"/>
      <c r="M13" s="227"/>
      <c r="N13" s="227"/>
      <c r="O13" s="227"/>
      <c r="P13" s="227"/>
      <c r="Q13" s="227" t="s">
        <v>1196</v>
      </c>
      <c r="R13" s="213" t="s">
        <v>86</v>
      </c>
      <c r="S13" s="212"/>
      <c r="T13" s="212"/>
      <c r="U13" s="237"/>
    </row>
    <row r="14" ht="281.25" hidden="1" spans="1:21">
      <c r="A14" s="212">
        <v>9</v>
      </c>
      <c r="B14" s="212" t="s">
        <v>1478</v>
      </c>
      <c r="C14" s="212" t="s">
        <v>88</v>
      </c>
      <c r="D14" s="212" t="s">
        <v>19</v>
      </c>
      <c r="E14" s="212" t="s">
        <v>28</v>
      </c>
      <c r="F14" s="212" t="s">
        <v>29</v>
      </c>
      <c r="G14" s="212" t="s">
        <v>90</v>
      </c>
      <c r="H14" s="213" t="s">
        <v>1479</v>
      </c>
      <c r="I14" s="228" t="s">
        <v>92</v>
      </c>
      <c r="J14" s="228">
        <v>76</v>
      </c>
      <c r="K14" s="229">
        <v>383.25</v>
      </c>
      <c r="L14" s="230"/>
      <c r="M14" s="230"/>
      <c r="N14" s="230"/>
      <c r="O14" s="230"/>
      <c r="P14" s="230"/>
      <c r="Q14" s="227" t="s">
        <v>1196</v>
      </c>
      <c r="R14" s="213" t="s">
        <v>93</v>
      </c>
      <c r="S14" s="212"/>
      <c r="T14" s="212"/>
      <c r="U14" s="237"/>
    </row>
    <row r="15" ht="150" hidden="1" spans="1:21">
      <c r="A15" s="212">
        <v>10</v>
      </c>
      <c r="B15" s="212" t="s">
        <v>1480</v>
      </c>
      <c r="C15" s="212" t="s">
        <v>1481</v>
      </c>
      <c r="D15" s="212" t="s">
        <v>19</v>
      </c>
      <c r="E15" s="212" t="s">
        <v>20</v>
      </c>
      <c r="F15" s="212" t="s">
        <v>21</v>
      </c>
      <c r="G15" s="212" t="s">
        <v>96</v>
      </c>
      <c r="H15" s="213" t="s">
        <v>1482</v>
      </c>
      <c r="I15" s="212" t="s">
        <v>133</v>
      </c>
      <c r="J15" s="212">
        <v>30</v>
      </c>
      <c r="K15" s="226">
        <v>254.63</v>
      </c>
      <c r="L15" s="227"/>
      <c r="M15" s="227"/>
      <c r="N15" s="227"/>
      <c r="O15" s="227"/>
      <c r="P15" s="227"/>
      <c r="Q15" s="227" t="s">
        <v>1194</v>
      </c>
      <c r="R15" s="213" t="s">
        <v>1246</v>
      </c>
      <c r="S15" s="212"/>
      <c r="T15" s="212"/>
      <c r="U15" s="237"/>
    </row>
    <row r="16" ht="225" hidden="1" spans="1:21">
      <c r="A16" s="212">
        <v>11</v>
      </c>
      <c r="B16" s="212" t="s">
        <v>1483</v>
      </c>
      <c r="C16" s="212" t="s">
        <v>158</v>
      </c>
      <c r="D16" s="212" t="s">
        <v>19</v>
      </c>
      <c r="E16" s="212" t="s">
        <v>28</v>
      </c>
      <c r="F16" s="212" t="s">
        <v>29</v>
      </c>
      <c r="G16" s="212" t="s">
        <v>22</v>
      </c>
      <c r="H16" s="213" t="s">
        <v>1484</v>
      </c>
      <c r="I16" s="212" t="s">
        <v>31</v>
      </c>
      <c r="J16" s="212">
        <v>12</v>
      </c>
      <c r="K16" s="226">
        <v>403.2</v>
      </c>
      <c r="L16" s="227"/>
      <c r="M16" s="227"/>
      <c r="N16" s="227"/>
      <c r="O16" s="227"/>
      <c r="P16" s="227"/>
      <c r="Q16" s="227" t="s">
        <v>1196</v>
      </c>
      <c r="R16" s="213" t="s">
        <v>160</v>
      </c>
      <c r="S16" s="212"/>
      <c r="T16" s="238"/>
      <c r="U16" s="237"/>
    </row>
    <row r="17" ht="225" hidden="1" spans="1:21">
      <c r="A17" s="212">
        <v>12</v>
      </c>
      <c r="B17" s="212" t="s">
        <v>1485</v>
      </c>
      <c r="C17" s="212" t="s">
        <v>162</v>
      </c>
      <c r="D17" s="212" t="s">
        <v>19</v>
      </c>
      <c r="E17" s="212" t="s">
        <v>28</v>
      </c>
      <c r="F17" s="212" t="s">
        <v>29</v>
      </c>
      <c r="G17" s="212" t="s">
        <v>63</v>
      </c>
      <c r="H17" s="213" t="s">
        <v>1486</v>
      </c>
      <c r="I17" s="212" t="s">
        <v>31</v>
      </c>
      <c r="J17" s="212">
        <v>14.8</v>
      </c>
      <c r="K17" s="226">
        <v>414.25</v>
      </c>
      <c r="L17" s="227"/>
      <c r="M17" s="227"/>
      <c r="N17" s="227"/>
      <c r="O17" s="227"/>
      <c r="P17" s="227"/>
      <c r="Q17" s="227" t="s">
        <v>1196</v>
      </c>
      <c r="R17" s="213" t="s">
        <v>164</v>
      </c>
      <c r="S17" s="238"/>
      <c r="T17" s="238"/>
      <c r="U17" s="237"/>
    </row>
    <row r="18" ht="236" hidden="1" customHeight="1" spans="1:21">
      <c r="A18" s="212">
        <v>13</v>
      </c>
      <c r="B18" s="212" t="s">
        <v>1487</v>
      </c>
      <c r="C18" s="212" t="s">
        <v>166</v>
      </c>
      <c r="D18" s="212" t="s">
        <v>19</v>
      </c>
      <c r="E18" s="212" t="s">
        <v>28</v>
      </c>
      <c r="F18" s="212" t="s">
        <v>29</v>
      </c>
      <c r="G18" s="212" t="s">
        <v>167</v>
      </c>
      <c r="H18" s="213" t="s">
        <v>1488</v>
      </c>
      <c r="I18" s="212" t="s">
        <v>31</v>
      </c>
      <c r="J18" s="212">
        <v>4</v>
      </c>
      <c r="K18" s="226">
        <v>146</v>
      </c>
      <c r="L18" s="227"/>
      <c r="M18" s="227"/>
      <c r="N18" s="227"/>
      <c r="O18" s="227"/>
      <c r="P18" s="227"/>
      <c r="Q18" s="227" t="s">
        <v>1196</v>
      </c>
      <c r="R18" s="213" t="s">
        <v>169</v>
      </c>
      <c r="S18" s="238"/>
      <c r="T18" s="238"/>
      <c r="U18" s="237"/>
    </row>
    <row r="19" ht="236" hidden="1" customHeight="1" spans="1:21">
      <c r="A19" s="212">
        <v>14</v>
      </c>
      <c r="B19" s="212" t="s">
        <v>1489</v>
      </c>
      <c r="C19" s="212" t="s">
        <v>1490</v>
      </c>
      <c r="D19" s="212" t="s">
        <v>19</v>
      </c>
      <c r="E19" s="212" t="s">
        <v>28</v>
      </c>
      <c r="F19" s="212" t="s">
        <v>29</v>
      </c>
      <c r="G19" s="212" t="s">
        <v>154</v>
      </c>
      <c r="H19" s="213" t="s">
        <v>1491</v>
      </c>
      <c r="I19" s="212" t="s">
        <v>31</v>
      </c>
      <c r="J19" s="212">
        <v>3</v>
      </c>
      <c r="K19" s="226">
        <v>110</v>
      </c>
      <c r="L19" s="227"/>
      <c r="M19" s="227"/>
      <c r="N19" s="227"/>
      <c r="O19" s="227"/>
      <c r="P19" s="227"/>
      <c r="Q19" s="227" t="s">
        <v>1196</v>
      </c>
      <c r="R19" s="213" t="s">
        <v>173</v>
      </c>
      <c r="S19" s="238"/>
      <c r="T19" s="238"/>
      <c r="U19" s="237"/>
    </row>
    <row r="20" ht="180" hidden="1" customHeight="1" spans="1:21">
      <c r="A20" s="212">
        <v>15</v>
      </c>
      <c r="B20" s="212" t="s">
        <v>1492</v>
      </c>
      <c r="C20" s="212" t="s">
        <v>1247</v>
      </c>
      <c r="D20" s="212" t="s">
        <v>19</v>
      </c>
      <c r="E20" s="212" t="s">
        <v>28</v>
      </c>
      <c r="F20" s="212" t="s">
        <v>29</v>
      </c>
      <c r="G20" s="212" t="s">
        <v>79</v>
      </c>
      <c r="H20" s="213" t="s">
        <v>1248</v>
      </c>
      <c r="I20" s="212" t="s">
        <v>133</v>
      </c>
      <c r="J20" s="212">
        <v>1300</v>
      </c>
      <c r="K20" s="226">
        <v>341.25</v>
      </c>
      <c r="L20" s="227"/>
      <c r="M20" s="227"/>
      <c r="N20" s="227"/>
      <c r="O20" s="227"/>
      <c r="P20" s="227"/>
      <c r="Q20" s="227" t="s">
        <v>1196</v>
      </c>
      <c r="R20" s="213" t="s">
        <v>190</v>
      </c>
      <c r="S20" s="212"/>
      <c r="T20" s="238"/>
      <c r="U20" s="237"/>
    </row>
    <row r="21" ht="231" hidden="1" customHeight="1" spans="1:21">
      <c r="A21" s="212">
        <v>16</v>
      </c>
      <c r="B21" s="212" t="s">
        <v>1493</v>
      </c>
      <c r="C21" s="212" t="s">
        <v>192</v>
      </c>
      <c r="D21" s="212" t="s">
        <v>19</v>
      </c>
      <c r="E21" s="212" t="s">
        <v>20</v>
      </c>
      <c r="F21" s="212" t="s">
        <v>29</v>
      </c>
      <c r="G21" s="212" t="s">
        <v>79</v>
      </c>
      <c r="H21" s="213" t="s">
        <v>193</v>
      </c>
      <c r="I21" s="212" t="s">
        <v>133</v>
      </c>
      <c r="J21" s="212">
        <v>400</v>
      </c>
      <c r="K21" s="226">
        <v>50</v>
      </c>
      <c r="L21" s="227"/>
      <c r="M21" s="227"/>
      <c r="N21" s="227"/>
      <c r="O21" s="227"/>
      <c r="P21" s="227"/>
      <c r="Q21" s="227" t="s">
        <v>1194</v>
      </c>
      <c r="R21" s="213" t="s">
        <v>194</v>
      </c>
      <c r="S21" s="212"/>
      <c r="T21" s="238"/>
      <c r="U21" s="237"/>
    </row>
    <row r="22" ht="187.5" hidden="1" spans="1:21">
      <c r="A22" s="212">
        <v>17</v>
      </c>
      <c r="B22" s="212" t="s">
        <v>1494</v>
      </c>
      <c r="C22" s="212" t="s">
        <v>201</v>
      </c>
      <c r="D22" s="212" t="s">
        <v>19</v>
      </c>
      <c r="E22" s="212" t="s">
        <v>20</v>
      </c>
      <c r="F22" s="212" t="s">
        <v>29</v>
      </c>
      <c r="G22" s="212" t="s">
        <v>154</v>
      </c>
      <c r="H22" s="213" t="s">
        <v>1495</v>
      </c>
      <c r="I22" s="212" t="s">
        <v>24</v>
      </c>
      <c r="J22" s="212">
        <v>50</v>
      </c>
      <c r="K22" s="226">
        <v>315</v>
      </c>
      <c r="L22" s="227"/>
      <c r="M22" s="227"/>
      <c r="N22" s="227"/>
      <c r="O22" s="227"/>
      <c r="P22" s="227"/>
      <c r="Q22" s="227" t="s">
        <v>1194</v>
      </c>
      <c r="R22" s="213" t="s">
        <v>1496</v>
      </c>
      <c r="S22" s="212"/>
      <c r="T22" s="238"/>
      <c r="U22" s="237"/>
    </row>
    <row r="23" ht="168.75" hidden="1" spans="1:21">
      <c r="A23" s="212">
        <v>18</v>
      </c>
      <c r="B23" s="212" t="s">
        <v>1497</v>
      </c>
      <c r="C23" s="212" t="s">
        <v>205</v>
      </c>
      <c r="D23" s="212" t="s">
        <v>19</v>
      </c>
      <c r="E23" s="212" t="s">
        <v>1498</v>
      </c>
      <c r="F23" s="212" t="s">
        <v>29</v>
      </c>
      <c r="G23" s="212" t="s">
        <v>206</v>
      </c>
      <c r="H23" s="213" t="s">
        <v>207</v>
      </c>
      <c r="I23" s="212" t="s">
        <v>133</v>
      </c>
      <c r="J23" s="212">
        <v>36000</v>
      </c>
      <c r="K23" s="226">
        <v>130</v>
      </c>
      <c r="L23" s="227"/>
      <c r="M23" s="227"/>
      <c r="N23" s="227"/>
      <c r="O23" s="227"/>
      <c r="P23" s="227"/>
      <c r="Q23" s="227" t="s">
        <v>1207</v>
      </c>
      <c r="R23" s="212" t="s">
        <v>1250</v>
      </c>
      <c r="S23" s="212"/>
      <c r="T23" s="212"/>
      <c r="U23" s="237"/>
    </row>
    <row r="24" ht="168.75" hidden="1" spans="1:21">
      <c r="A24" s="212">
        <v>19</v>
      </c>
      <c r="B24" s="212" t="s">
        <v>1499</v>
      </c>
      <c r="C24" s="212" t="s">
        <v>241</v>
      </c>
      <c r="D24" s="212" t="s">
        <v>19</v>
      </c>
      <c r="E24" s="212" t="s">
        <v>28</v>
      </c>
      <c r="F24" s="212" t="s">
        <v>29</v>
      </c>
      <c r="G24" s="212" t="s">
        <v>237</v>
      </c>
      <c r="H24" s="213" t="s">
        <v>1500</v>
      </c>
      <c r="I24" s="212" t="s">
        <v>31</v>
      </c>
      <c r="J24" s="212">
        <v>24</v>
      </c>
      <c r="K24" s="226">
        <v>791.7</v>
      </c>
      <c r="L24" s="227"/>
      <c r="M24" s="227"/>
      <c r="N24" s="227"/>
      <c r="O24" s="227"/>
      <c r="P24" s="227"/>
      <c r="Q24" s="227" t="s">
        <v>1196</v>
      </c>
      <c r="R24" s="213" t="s">
        <v>243</v>
      </c>
      <c r="S24" s="212"/>
      <c r="T24" s="212"/>
      <c r="U24" s="237"/>
    </row>
    <row r="25" ht="243.75" hidden="1" spans="1:21">
      <c r="A25" s="212">
        <v>20</v>
      </c>
      <c r="B25" s="212" t="s">
        <v>1501</v>
      </c>
      <c r="C25" s="212" t="s">
        <v>249</v>
      </c>
      <c r="D25" s="212" t="s">
        <v>19</v>
      </c>
      <c r="E25" s="212" t="s">
        <v>1498</v>
      </c>
      <c r="F25" s="212" t="s">
        <v>29</v>
      </c>
      <c r="G25" s="212" t="s">
        <v>237</v>
      </c>
      <c r="H25" s="213" t="s">
        <v>250</v>
      </c>
      <c r="I25" s="212" t="s">
        <v>251</v>
      </c>
      <c r="J25" s="212">
        <v>8</v>
      </c>
      <c r="K25" s="226">
        <v>90</v>
      </c>
      <c r="L25" s="227"/>
      <c r="M25" s="227"/>
      <c r="N25" s="227"/>
      <c r="O25" s="227"/>
      <c r="P25" s="227"/>
      <c r="Q25" s="227" t="s">
        <v>1210</v>
      </c>
      <c r="R25" s="213" t="s">
        <v>252</v>
      </c>
      <c r="S25" s="238"/>
      <c r="T25" s="238"/>
      <c r="U25" s="237"/>
    </row>
    <row r="26" ht="131.25" hidden="1" spans="1:21">
      <c r="A26" s="212">
        <v>21</v>
      </c>
      <c r="B26" s="212" t="s">
        <v>1502</v>
      </c>
      <c r="C26" s="212" t="s">
        <v>940</v>
      </c>
      <c r="D26" s="212" t="s">
        <v>19</v>
      </c>
      <c r="E26" s="212" t="s">
        <v>1498</v>
      </c>
      <c r="F26" s="212" t="s">
        <v>29</v>
      </c>
      <c r="G26" s="212" t="s">
        <v>145</v>
      </c>
      <c r="H26" s="213" t="s">
        <v>1503</v>
      </c>
      <c r="I26" s="212" t="s">
        <v>116</v>
      </c>
      <c r="J26" s="212">
        <v>1</v>
      </c>
      <c r="K26" s="226">
        <v>45</v>
      </c>
      <c r="L26" s="212"/>
      <c r="M26" s="212"/>
      <c r="N26" s="212"/>
      <c r="O26" s="212"/>
      <c r="P26" s="212"/>
      <c r="Q26" s="212" t="s">
        <v>1210</v>
      </c>
      <c r="R26" s="213" t="s">
        <v>1504</v>
      </c>
      <c r="S26" s="212"/>
      <c r="T26" s="212"/>
      <c r="U26" s="237"/>
    </row>
    <row r="27" ht="225" hidden="1" spans="1:21">
      <c r="A27" s="212">
        <v>22</v>
      </c>
      <c r="B27" s="212" t="s">
        <v>1505</v>
      </c>
      <c r="C27" s="212" t="s">
        <v>962</v>
      </c>
      <c r="D27" s="212" t="s">
        <v>19</v>
      </c>
      <c r="E27" s="212" t="s">
        <v>28</v>
      </c>
      <c r="F27" s="212" t="s">
        <v>29</v>
      </c>
      <c r="G27" s="212" t="s">
        <v>79</v>
      </c>
      <c r="H27" s="213" t="s">
        <v>1506</v>
      </c>
      <c r="I27" s="212" t="s">
        <v>31</v>
      </c>
      <c r="J27" s="212">
        <v>30</v>
      </c>
      <c r="K27" s="226">
        <v>1039.5</v>
      </c>
      <c r="L27" s="212"/>
      <c r="M27" s="212"/>
      <c r="N27" s="212"/>
      <c r="O27" s="212"/>
      <c r="P27" s="212"/>
      <c r="Q27" s="227" t="s">
        <v>1196</v>
      </c>
      <c r="R27" s="213" t="s">
        <v>964</v>
      </c>
      <c r="S27" s="238"/>
      <c r="T27" s="238"/>
      <c r="U27" s="237"/>
    </row>
    <row r="28" ht="243" hidden="1" customHeight="1" spans="1:21">
      <c r="A28" s="212">
        <v>23</v>
      </c>
      <c r="B28" s="212" t="s">
        <v>1507</v>
      </c>
      <c r="C28" s="212" t="s">
        <v>965</v>
      </c>
      <c r="D28" s="212" t="s">
        <v>19</v>
      </c>
      <c r="E28" s="212" t="s">
        <v>28</v>
      </c>
      <c r="F28" s="212" t="s">
        <v>29</v>
      </c>
      <c r="G28" s="212" t="s">
        <v>84</v>
      </c>
      <c r="H28" s="213" t="s">
        <v>1508</v>
      </c>
      <c r="I28" s="212" t="s">
        <v>31</v>
      </c>
      <c r="J28" s="212">
        <v>48.5</v>
      </c>
      <c r="K28" s="226">
        <v>1527.75</v>
      </c>
      <c r="L28" s="212"/>
      <c r="M28" s="212"/>
      <c r="N28" s="212"/>
      <c r="O28" s="212"/>
      <c r="P28" s="212"/>
      <c r="Q28" s="227" t="s">
        <v>1196</v>
      </c>
      <c r="R28" s="213" t="s">
        <v>967</v>
      </c>
      <c r="S28" s="238"/>
      <c r="T28" s="238"/>
      <c r="U28" s="237"/>
    </row>
    <row r="29" ht="263" hidden="1" customHeight="1" spans="1:21">
      <c r="A29" s="212">
        <v>24</v>
      </c>
      <c r="B29" s="212" t="s">
        <v>1509</v>
      </c>
      <c r="C29" s="212" t="s">
        <v>1510</v>
      </c>
      <c r="D29" s="212" t="s">
        <v>19</v>
      </c>
      <c r="E29" s="212" t="s">
        <v>1498</v>
      </c>
      <c r="F29" s="212" t="s">
        <v>29</v>
      </c>
      <c r="G29" s="212" t="s">
        <v>145</v>
      </c>
      <c r="H29" s="213" t="s">
        <v>1511</v>
      </c>
      <c r="I29" s="212" t="s">
        <v>973</v>
      </c>
      <c r="J29" s="212">
        <v>5</v>
      </c>
      <c r="K29" s="226">
        <v>25</v>
      </c>
      <c r="L29" s="212"/>
      <c r="M29" s="212"/>
      <c r="N29" s="212"/>
      <c r="O29" s="212"/>
      <c r="P29" s="212"/>
      <c r="Q29" s="212" t="s">
        <v>1210</v>
      </c>
      <c r="R29" s="213" t="s">
        <v>974</v>
      </c>
      <c r="S29" s="212"/>
      <c r="T29" s="238"/>
      <c r="U29" s="237"/>
    </row>
    <row r="30" ht="138" hidden="1" customHeight="1" spans="1:21">
      <c r="A30" s="212">
        <v>25</v>
      </c>
      <c r="B30" s="212" t="s">
        <v>1512</v>
      </c>
      <c r="C30" s="212" t="s">
        <v>982</v>
      </c>
      <c r="D30" s="212" t="s">
        <v>19</v>
      </c>
      <c r="E30" s="212" t="s">
        <v>1498</v>
      </c>
      <c r="F30" s="212" t="s">
        <v>29</v>
      </c>
      <c r="G30" s="212" t="s">
        <v>979</v>
      </c>
      <c r="H30" s="213" t="s">
        <v>983</v>
      </c>
      <c r="I30" s="228" t="s">
        <v>251</v>
      </c>
      <c r="J30" s="228">
        <v>1</v>
      </c>
      <c r="K30" s="229">
        <v>69.8</v>
      </c>
      <c r="L30" s="228"/>
      <c r="M30" s="228"/>
      <c r="N30" s="228"/>
      <c r="O30" s="228"/>
      <c r="P30" s="228"/>
      <c r="Q30" s="212" t="s">
        <v>1210</v>
      </c>
      <c r="R30" s="213" t="s">
        <v>984</v>
      </c>
      <c r="S30" s="238"/>
      <c r="T30" s="238"/>
      <c r="U30" s="237"/>
    </row>
    <row r="31" ht="225" hidden="1" spans="1:21">
      <c r="A31" s="212">
        <v>26</v>
      </c>
      <c r="B31" s="212" t="s">
        <v>1513</v>
      </c>
      <c r="C31" s="212" t="s">
        <v>989</v>
      </c>
      <c r="D31" s="212" t="s">
        <v>19</v>
      </c>
      <c r="E31" s="212" t="s">
        <v>28</v>
      </c>
      <c r="F31" s="212" t="s">
        <v>29</v>
      </c>
      <c r="G31" s="212" t="s">
        <v>96</v>
      </c>
      <c r="H31" s="213" t="s">
        <v>1514</v>
      </c>
      <c r="I31" s="212" t="s">
        <v>31</v>
      </c>
      <c r="J31" s="212">
        <v>44.5</v>
      </c>
      <c r="K31" s="226">
        <v>1495</v>
      </c>
      <c r="L31" s="212"/>
      <c r="M31" s="212"/>
      <c r="N31" s="212"/>
      <c r="O31" s="212"/>
      <c r="P31" s="212"/>
      <c r="Q31" s="227" t="s">
        <v>1196</v>
      </c>
      <c r="R31" s="213" t="s">
        <v>991</v>
      </c>
      <c r="S31" s="212"/>
      <c r="T31" s="238"/>
      <c r="U31" s="237"/>
    </row>
    <row r="32" ht="225" hidden="1" spans="1:21">
      <c r="A32" s="212">
        <v>27</v>
      </c>
      <c r="B32" s="212" t="s">
        <v>1515</v>
      </c>
      <c r="C32" s="212" t="s">
        <v>50</v>
      </c>
      <c r="D32" s="212" t="s">
        <v>19</v>
      </c>
      <c r="E32" s="212" t="s">
        <v>28</v>
      </c>
      <c r="F32" s="212" t="s">
        <v>29</v>
      </c>
      <c r="G32" s="212" t="s">
        <v>46</v>
      </c>
      <c r="H32" s="213" t="s">
        <v>1516</v>
      </c>
      <c r="I32" s="212" t="s">
        <v>31</v>
      </c>
      <c r="J32" s="212">
        <v>18</v>
      </c>
      <c r="K32" s="226">
        <v>604.8</v>
      </c>
      <c r="L32" s="212"/>
      <c r="M32" s="212"/>
      <c r="N32" s="212"/>
      <c r="O32" s="212"/>
      <c r="P32" s="212"/>
      <c r="Q32" s="227" t="s">
        <v>1196</v>
      </c>
      <c r="R32" s="213" t="s">
        <v>1272</v>
      </c>
      <c r="S32" s="238"/>
      <c r="T32" s="238"/>
      <c r="U32" s="237"/>
    </row>
    <row r="33" ht="225" hidden="1" spans="1:21">
      <c r="A33" s="212">
        <v>28</v>
      </c>
      <c r="B33" s="212" t="s">
        <v>1517</v>
      </c>
      <c r="C33" s="212" t="s">
        <v>1273</v>
      </c>
      <c r="D33" s="212" t="s">
        <v>19</v>
      </c>
      <c r="E33" s="212" t="s">
        <v>28</v>
      </c>
      <c r="F33" s="212" t="s">
        <v>29</v>
      </c>
      <c r="G33" s="212" t="s">
        <v>56</v>
      </c>
      <c r="H33" s="213" t="s">
        <v>1518</v>
      </c>
      <c r="I33" s="212" t="s">
        <v>31</v>
      </c>
      <c r="J33" s="212">
        <v>26.6</v>
      </c>
      <c r="K33" s="226">
        <v>893.76</v>
      </c>
      <c r="L33" s="212"/>
      <c r="M33" s="212"/>
      <c r="N33" s="212"/>
      <c r="O33" s="212"/>
      <c r="P33" s="212"/>
      <c r="Q33" s="227" t="s">
        <v>1196</v>
      </c>
      <c r="R33" s="213" t="s">
        <v>1275</v>
      </c>
      <c r="S33" s="238"/>
      <c r="T33" s="238"/>
      <c r="U33" s="237"/>
    </row>
    <row r="34" ht="225" hidden="1" spans="1:21">
      <c r="A34" s="212">
        <v>29</v>
      </c>
      <c r="B34" s="212" t="s">
        <v>1519</v>
      </c>
      <c r="C34" s="212" t="s">
        <v>223</v>
      </c>
      <c r="D34" s="212" t="s">
        <v>19</v>
      </c>
      <c r="E34" s="212" t="s">
        <v>28</v>
      </c>
      <c r="F34" s="212" t="s">
        <v>29</v>
      </c>
      <c r="G34" s="212" t="s">
        <v>145</v>
      </c>
      <c r="H34" s="213" t="s">
        <v>1520</v>
      </c>
      <c r="I34" s="212" t="s">
        <v>31</v>
      </c>
      <c r="J34" s="212">
        <v>39.5</v>
      </c>
      <c r="K34" s="226">
        <v>1935.6</v>
      </c>
      <c r="L34" s="212"/>
      <c r="M34" s="212"/>
      <c r="N34" s="212"/>
      <c r="O34" s="212"/>
      <c r="P34" s="212"/>
      <c r="Q34" s="227" t="s">
        <v>1196</v>
      </c>
      <c r="R34" s="213" t="s">
        <v>1277</v>
      </c>
      <c r="S34" s="238"/>
      <c r="T34" s="238"/>
      <c r="U34" s="237"/>
    </row>
    <row r="35" ht="168.75" hidden="1" spans="1:21">
      <c r="A35" s="212">
        <v>30</v>
      </c>
      <c r="B35" s="212" t="s">
        <v>1521</v>
      </c>
      <c r="C35" s="212" t="s">
        <v>1522</v>
      </c>
      <c r="D35" s="212" t="s">
        <v>19</v>
      </c>
      <c r="E35" s="212" t="s">
        <v>20</v>
      </c>
      <c r="F35" s="212" t="s">
        <v>29</v>
      </c>
      <c r="G35" s="212" t="s">
        <v>1523</v>
      </c>
      <c r="H35" s="212" t="s">
        <v>1524</v>
      </c>
      <c r="I35" s="212" t="s">
        <v>133</v>
      </c>
      <c r="J35" s="212">
        <v>200</v>
      </c>
      <c r="K35" s="226">
        <v>230</v>
      </c>
      <c r="L35" s="212"/>
      <c r="M35" s="212"/>
      <c r="N35" s="212"/>
      <c r="O35" s="212"/>
      <c r="P35" s="212"/>
      <c r="Q35" s="212" t="s">
        <v>1194</v>
      </c>
      <c r="R35" s="212" t="s">
        <v>1525</v>
      </c>
      <c r="S35" s="208"/>
      <c r="T35" s="208"/>
      <c r="U35" s="237"/>
    </row>
    <row r="36" ht="131.25" hidden="1" spans="1:21">
      <c r="A36" s="212">
        <v>31</v>
      </c>
      <c r="B36" s="212" t="s">
        <v>1526</v>
      </c>
      <c r="C36" s="212" t="s">
        <v>1527</v>
      </c>
      <c r="D36" s="212" t="s">
        <v>19</v>
      </c>
      <c r="E36" s="212" t="s">
        <v>28</v>
      </c>
      <c r="F36" s="212" t="s">
        <v>29</v>
      </c>
      <c r="G36" s="212" t="s">
        <v>154</v>
      </c>
      <c r="H36" s="213" t="s">
        <v>1528</v>
      </c>
      <c r="I36" s="212" t="s">
        <v>92</v>
      </c>
      <c r="J36" s="212">
        <v>6</v>
      </c>
      <c r="K36" s="226">
        <v>28</v>
      </c>
      <c r="L36" s="227"/>
      <c r="M36" s="227"/>
      <c r="N36" s="227"/>
      <c r="O36" s="227"/>
      <c r="P36" s="227"/>
      <c r="Q36" s="227" t="s">
        <v>1196</v>
      </c>
      <c r="R36" s="213" t="s">
        <v>1529</v>
      </c>
      <c r="S36" s="212"/>
      <c r="T36" s="208"/>
      <c r="U36" s="237"/>
    </row>
    <row r="37" ht="168.75" hidden="1" spans="1:21">
      <c r="A37" s="212">
        <v>32</v>
      </c>
      <c r="B37" s="212" t="s">
        <v>1530</v>
      </c>
      <c r="C37" s="212" t="s">
        <v>1531</v>
      </c>
      <c r="D37" s="212" t="s">
        <v>19</v>
      </c>
      <c r="E37" s="212" t="s">
        <v>20</v>
      </c>
      <c r="F37" s="212" t="s">
        <v>29</v>
      </c>
      <c r="G37" s="212" t="s">
        <v>145</v>
      </c>
      <c r="H37" s="213" t="s">
        <v>1532</v>
      </c>
      <c r="I37" s="212" t="s">
        <v>133</v>
      </c>
      <c r="J37" s="212">
        <v>500</v>
      </c>
      <c r="K37" s="226">
        <v>56.25</v>
      </c>
      <c r="L37" s="227"/>
      <c r="M37" s="227"/>
      <c r="N37" s="227"/>
      <c r="O37" s="227"/>
      <c r="P37" s="227"/>
      <c r="Q37" s="227" t="s">
        <v>1194</v>
      </c>
      <c r="R37" s="213" t="s">
        <v>194</v>
      </c>
      <c r="S37" s="212"/>
      <c r="T37" s="208"/>
      <c r="U37" s="237"/>
    </row>
    <row r="38" ht="168.75" hidden="1" spans="1:21">
      <c r="A38" s="212">
        <v>33</v>
      </c>
      <c r="B38" s="212" t="s">
        <v>1533</v>
      </c>
      <c r="C38" s="212" t="s">
        <v>1534</v>
      </c>
      <c r="D38" s="212" t="s">
        <v>19</v>
      </c>
      <c r="E38" s="212" t="s">
        <v>282</v>
      </c>
      <c r="F38" s="212" t="s">
        <v>29</v>
      </c>
      <c r="G38" s="212" t="s">
        <v>69</v>
      </c>
      <c r="H38" s="213" t="s">
        <v>1535</v>
      </c>
      <c r="I38" s="212" t="s">
        <v>133</v>
      </c>
      <c r="J38" s="212">
        <v>40</v>
      </c>
      <c r="K38" s="226">
        <v>523.75</v>
      </c>
      <c r="L38" s="227"/>
      <c r="M38" s="227"/>
      <c r="N38" s="227"/>
      <c r="O38" s="227"/>
      <c r="P38" s="227"/>
      <c r="Q38" s="227" t="s">
        <v>1194</v>
      </c>
      <c r="R38" s="213" t="s">
        <v>1536</v>
      </c>
      <c r="S38" s="212"/>
      <c r="T38" s="208"/>
      <c r="U38" s="237"/>
    </row>
    <row r="39" ht="190" hidden="1" customHeight="1" spans="1:21">
      <c r="A39" s="212">
        <v>34</v>
      </c>
      <c r="B39" s="212" t="s">
        <v>1537</v>
      </c>
      <c r="C39" s="212" t="s">
        <v>1538</v>
      </c>
      <c r="D39" s="212" t="s">
        <v>19</v>
      </c>
      <c r="E39" s="212" t="s">
        <v>20</v>
      </c>
      <c r="F39" s="212" t="s">
        <v>29</v>
      </c>
      <c r="G39" s="212" t="s">
        <v>1539</v>
      </c>
      <c r="H39" s="213" t="s">
        <v>1540</v>
      </c>
      <c r="I39" s="212" t="s">
        <v>65</v>
      </c>
      <c r="J39" s="212">
        <v>5000</v>
      </c>
      <c r="K39" s="226">
        <v>60</v>
      </c>
      <c r="L39" s="227"/>
      <c r="M39" s="227"/>
      <c r="N39" s="227"/>
      <c r="O39" s="227"/>
      <c r="P39" s="227"/>
      <c r="Q39" s="227" t="s">
        <v>1194</v>
      </c>
      <c r="R39" s="213" t="s">
        <v>1541</v>
      </c>
      <c r="S39" s="212"/>
      <c r="T39" s="208"/>
      <c r="U39" s="237"/>
    </row>
    <row r="40" ht="150" hidden="1" spans="1:21">
      <c r="A40" s="212">
        <v>35</v>
      </c>
      <c r="B40" s="212" t="s">
        <v>1542</v>
      </c>
      <c r="C40" s="212" t="s">
        <v>241</v>
      </c>
      <c r="D40" s="212" t="s">
        <v>19</v>
      </c>
      <c r="E40" s="212" t="s">
        <v>28</v>
      </c>
      <c r="F40" s="212" t="s">
        <v>29</v>
      </c>
      <c r="G40" s="212" t="s">
        <v>237</v>
      </c>
      <c r="H40" s="213" t="s">
        <v>1543</v>
      </c>
      <c r="I40" s="212" t="s">
        <v>31</v>
      </c>
      <c r="J40" s="212">
        <v>3</v>
      </c>
      <c r="K40" s="226">
        <v>252</v>
      </c>
      <c r="L40" s="227"/>
      <c r="M40" s="227"/>
      <c r="N40" s="227"/>
      <c r="O40" s="227"/>
      <c r="P40" s="227"/>
      <c r="Q40" s="227" t="s">
        <v>1196</v>
      </c>
      <c r="R40" s="213" t="s">
        <v>1544</v>
      </c>
      <c r="S40" s="212"/>
      <c r="T40" s="208"/>
      <c r="U40" s="237"/>
    </row>
    <row r="41" ht="150" hidden="1" spans="1:21">
      <c r="A41" s="212">
        <v>36</v>
      </c>
      <c r="B41" s="212" t="s">
        <v>1545</v>
      </c>
      <c r="C41" s="212" t="s">
        <v>1546</v>
      </c>
      <c r="D41" s="212" t="s">
        <v>19</v>
      </c>
      <c r="E41" s="212" t="s">
        <v>28</v>
      </c>
      <c r="F41" s="212" t="s">
        <v>29</v>
      </c>
      <c r="G41" s="212" t="s">
        <v>22</v>
      </c>
      <c r="H41" s="213" t="s">
        <v>1547</v>
      </c>
      <c r="I41" s="212" t="s">
        <v>92</v>
      </c>
      <c r="J41" s="212">
        <v>14</v>
      </c>
      <c r="K41" s="226">
        <v>46</v>
      </c>
      <c r="L41" s="227"/>
      <c r="M41" s="227"/>
      <c r="N41" s="227"/>
      <c r="O41" s="227"/>
      <c r="P41" s="227"/>
      <c r="Q41" s="227" t="s">
        <v>1196</v>
      </c>
      <c r="R41" s="213" t="s">
        <v>1548</v>
      </c>
      <c r="S41" s="212"/>
      <c r="T41" s="208"/>
      <c r="U41" s="237"/>
    </row>
    <row r="42" ht="150" hidden="1" spans="1:21">
      <c r="A42" s="212">
        <v>37</v>
      </c>
      <c r="B42" s="212" t="s">
        <v>1699</v>
      </c>
      <c r="C42" s="212" t="s">
        <v>100</v>
      </c>
      <c r="D42" s="212" t="s">
        <v>823</v>
      </c>
      <c r="E42" s="212" t="s">
        <v>824</v>
      </c>
      <c r="F42" s="212" t="s">
        <v>29</v>
      </c>
      <c r="G42" s="212" t="s">
        <v>96</v>
      </c>
      <c r="H42" s="213" t="s">
        <v>102</v>
      </c>
      <c r="I42" s="212" t="s">
        <v>31</v>
      </c>
      <c r="J42" s="212">
        <v>12</v>
      </c>
      <c r="K42" s="226">
        <v>52.5</v>
      </c>
      <c r="L42" s="227"/>
      <c r="M42" s="227"/>
      <c r="N42" s="227"/>
      <c r="O42" s="227"/>
      <c r="P42" s="227"/>
      <c r="Q42" s="227" t="s">
        <v>1196</v>
      </c>
      <c r="R42" s="213" t="s">
        <v>103</v>
      </c>
      <c r="S42" s="212"/>
      <c r="T42" s="212"/>
      <c r="U42" s="237"/>
    </row>
    <row r="43" ht="153" hidden="1" customHeight="1" spans="1:21">
      <c r="A43" s="212">
        <v>38</v>
      </c>
      <c r="B43" s="212" t="s">
        <v>1700</v>
      </c>
      <c r="C43" s="212" t="s">
        <v>1701</v>
      </c>
      <c r="D43" s="212" t="s">
        <v>823</v>
      </c>
      <c r="E43" s="212" t="s">
        <v>824</v>
      </c>
      <c r="F43" s="212" t="s">
        <v>29</v>
      </c>
      <c r="G43" s="212" t="s">
        <v>145</v>
      </c>
      <c r="H43" s="213" t="s">
        <v>1702</v>
      </c>
      <c r="I43" s="212" t="s">
        <v>31</v>
      </c>
      <c r="J43" s="212">
        <v>6.5</v>
      </c>
      <c r="K43" s="226">
        <v>32.11</v>
      </c>
      <c r="L43" s="227"/>
      <c r="M43" s="227"/>
      <c r="N43" s="227"/>
      <c r="O43" s="227"/>
      <c r="P43" s="227"/>
      <c r="Q43" s="227" t="s">
        <v>1196</v>
      </c>
      <c r="R43" s="213" t="s">
        <v>1703</v>
      </c>
      <c r="S43" s="212"/>
      <c r="T43" s="208"/>
      <c r="U43" s="237"/>
    </row>
    <row r="44" ht="133" hidden="1" customHeight="1" spans="1:21">
      <c r="A44" s="212">
        <v>39</v>
      </c>
      <c r="B44" s="212" t="s">
        <v>1707</v>
      </c>
      <c r="C44" s="212" t="s">
        <v>105</v>
      </c>
      <c r="D44" s="212" t="s">
        <v>106</v>
      </c>
      <c r="E44" s="212" t="s">
        <v>107</v>
      </c>
      <c r="F44" s="212" t="s">
        <v>29</v>
      </c>
      <c r="G44" s="212" t="s">
        <v>108</v>
      </c>
      <c r="H44" s="213" t="s">
        <v>109</v>
      </c>
      <c r="I44" s="212" t="s">
        <v>92</v>
      </c>
      <c r="J44" s="212">
        <v>21</v>
      </c>
      <c r="K44" s="226">
        <v>38.808</v>
      </c>
      <c r="L44" s="227"/>
      <c r="M44" s="227"/>
      <c r="N44" s="227"/>
      <c r="O44" s="227"/>
      <c r="P44" s="227"/>
      <c r="Q44" s="227" t="s">
        <v>1202</v>
      </c>
      <c r="R44" s="213" t="s">
        <v>110</v>
      </c>
      <c r="S44" s="212"/>
      <c r="T44" s="212"/>
      <c r="U44" s="237"/>
    </row>
    <row r="45" ht="146" hidden="1" customHeight="1" spans="1:21">
      <c r="A45" s="212">
        <v>40</v>
      </c>
      <c r="B45" s="212" t="s">
        <v>1712</v>
      </c>
      <c r="C45" s="212" t="s">
        <v>34</v>
      </c>
      <c r="D45" s="212" t="s">
        <v>35</v>
      </c>
      <c r="E45" s="212" t="s">
        <v>36</v>
      </c>
      <c r="F45" s="212" t="s">
        <v>21</v>
      </c>
      <c r="G45" s="212" t="s">
        <v>37</v>
      </c>
      <c r="H45" s="213" t="s">
        <v>38</v>
      </c>
      <c r="I45" s="212" t="s">
        <v>31</v>
      </c>
      <c r="J45" s="212">
        <v>5.2</v>
      </c>
      <c r="K45" s="226">
        <v>327.6</v>
      </c>
      <c r="L45" s="227"/>
      <c r="M45" s="227"/>
      <c r="N45" s="227"/>
      <c r="O45" s="227"/>
      <c r="P45" s="227"/>
      <c r="Q45" s="227" t="s">
        <v>1197</v>
      </c>
      <c r="R45" s="213" t="s">
        <v>39</v>
      </c>
      <c r="S45" s="212"/>
      <c r="T45" s="212"/>
      <c r="U45" s="237"/>
    </row>
    <row r="46" ht="131.25" hidden="1" spans="1:21">
      <c r="A46" s="212">
        <v>41</v>
      </c>
      <c r="B46" s="212" t="s">
        <v>1713</v>
      </c>
      <c r="C46" s="212" t="s">
        <v>45</v>
      </c>
      <c r="D46" s="212" t="s">
        <v>35</v>
      </c>
      <c r="E46" s="212" t="s">
        <v>36</v>
      </c>
      <c r="F46" s="212" t="s">
        <v>21</v>
      </c>
      <c r="G46" s="212" t="s">
        <v>46</v>
      </c>
      <c r="H46" s="213" t="s">
        <v>1714</v>
      </c>
      <c r="I46" s="212" t="s">
        <v>31</v>
      </c>
      <c r="J46" s="212">
        <v>9.8</v>
      </c>
      <c r="K46" s="226">
        <v>618</v>
      </c>
      <c r="L46" s="227"/>
      <c r="M46" s="227"/>
      <c r="N46" s="227"/>
      <c r="O46" s="227"/>
      <c r="P46" s="227"/>
      <c r="Q46" s="227" t="s">
        <v>1197</v>
      </c>
      <c r="R46" s="213" t="s">
        <v>48</v>
      </c>
      <c r="S46" s="212"/>
      <c r="T46" s="212"/>
      <c r="U46" s="237"/>
    </row>
    <row r="47" ht="187.5" hidden="1" spans="1:21">
      <c r="A47" s="212">
        <v>42</v>
      </c>
      <c r="B47" s="212" t="s">
        <v>1715</v>
      </c>
      <c r="C47" s="212" t="s">
        <v>78</v>
      </c>
      <c r="D47" s="212" t="s">
        <v>35</v>
      </c>
      <c r="E47" s="212" t="s">
        <v>36</v>
      </c>
      <c r="F47" s="212" t="s">
        <v>21</v>
      </c>
      <c r="G47" s="212" t="s">
        <v>79</v>
      </c>
      <c r="H47" s="213" t="s">
        <v>80</v>
      </c>
      <c r="I47" s="212" t="s">
        <v>31</v>
      </c>
      <c r="J47" s="212">
        <v>8.2</v>
      </c>
      <c r="K47" s="226">
        <v>314.93</v>
      </c>
      <c r="L47" s="227"/>
      <c r="M47" s="227"/>
      <c r="N47" s="227"/>
      <c r="O47" s="227"/>
      <c r="P47" s="227"/>
      <c r="Q47" s="227" t="s">
        <v>1200</v>
      </c>
      <c r="R47" s="213" t="s">
        <v>81</v>
      </c>
      <c r="S47" s="212"/>
      <c r="T47" s="212"/>
      <c r="U47" s="237"/>
    </row>
    <row r="48" ht="131.25" hidden="1" spans="1:21">
      <c r="A48" s="212">
        <v>43</v>
      </c>
      <c r="B48" s="212" t="s">
        <v>1716</v>
      </c>
      <c r="C48" s="212" t="s">
        <v>1245</v>
      </c>
      <c r="D48" s="212" t="s">
        <v>35</v>
      </c>
      <c r="E48" s="212" t="s">
        <v>36</v>
      </c>
      <c r="F48" s="212" t="s">
        <v>21</v>
      </c>
      <c r="G48" s="212" t="s">
        <v>96</v>
      </c>
      <c r="H48" s="213" t="s">
        <v>1717</v>
      </c>
      <c r="I48" s="212" t="s">
        <v>31</v>
      </c>
      <c r="J48" s="212">
        <v>6</v>
      </c>
      <c r="K48" s="226">
        <v>260</v>
      </c>
      <c r="L48" s="227"/>
      <c r="M48" s="227"/>
      <c r="N48" s="227"/>
      <c r="O48" s="227"/>
      <c r="P48" s="227"/>
      <c r="Q48" s="227" t="s">
        <v>1200</v>
      </c>
      <c r="R48" s="213" t="s">
        <v>98</v>
      </c>
      <c r="S48" s="212"/>
      <c r="T48" s="212"/>
      <c r="U48" s="237"/>
    </row>
    <row r="49" ht="112.5" hidden="1" spans="1:21">
      <c r="A49" s="212">
        <v>44</v>
      </c>
      <c r="B49" s="212" t="s">
        <v>1718</v>
      </c>
      <c r="C49" s="212" t="s">
        <v>1719</v>
      </c>
      <c r="D49" s="212" t="s">
        <v>35</v>
      </c>
      <c r="E49" s="212" t="s">
        <v>113</v>
      </c>
      <c r="F49" s="212" t="s">
        <v>29</v>
      </c>
      <c r="G49" s="212" t="s">
        <v>63</v>
      </c>
      <c r="H49" s="213" t="s">
        <v>1720</v>
      </c>
      <c r="I49" s="212" t="s">
        <v>116</v>
      </c>
      <c r="J49" s="212">
        <v>1</v>
      </c>
      <c r="K49" s="226">
        <v>60</v>
      </c>
      <c r="L49" s="227"/>
      <c r="M49" s="227"/>
      <c r="N49" s="227"/>
      <c r="O49" s="227"/>
      <c r="P49" s="227"/>
      <c r="Q49" s="227" t="s">
        <v>1200</v>
      </c>
      <c r="R49" s="213" t="s">
        <v>117</v>
      </c>
      <c r="S49" s="212"/>
      <c r="T49" s="212"/>
      <c r="U49" s="237"/>
    </row>
    <row r="50" ht="131.25" hidden="1" spans="1:21">
      <c r="A50" s="212">
        <v>45</v>
      </c>
      <c r="B50" s="212" t="s">
        <v>1721</v>
      </c>
      <c r="C50" s="212" t="s">
        <v>119</v>
      </c>
      <c r="D50" s="212" t="s">
        <v>35</v>
      </c>
      <c r="E50" s="212" t="s">
        <v>120</v>
      </c>
      <c r="F50" s="212" t="s">
        <v>29</v>
      </c>
      <c r="G50" s="212" t="s">
        <v>121</v>
      </c>
      <c r="H50" s="213" t="s">
        <v>1722</v>
      </c>
      <c r="I50" s="212" t="s">
        <v>123</v>
      </c>
      <c r="J50" s="212">
        <v>600</v>
      </c>
      <c r="K50" s="226">
        <v>153</v>
      </c>
      <c r="L50" s="227"/>
      <c r="M50" s="227"/>
      <c r="N50" s="227"/>
      <c r="O50" s="227"/>
      <c r="P50" s="227"/>
      <c r="Q50" s="227" t="s">
        <v>1200</v>
      </c>
      <c r="R50" s="213" t="s">
        <v>124</v>
      </c>
      <c r="S50" s="212"/>
      <c r="T50" s="212"/>
      <c r="U50" s="237"/>
    </row>
    <row r="51" ht="187.5" hidden="1" spans="1:21">
      <c r="A51" s="212">
        <v>46</v>
      </c>
      <c r="B51" s="212" t="s">
        <v>1723</v>
      </c>
      <c r="C51" s="212" t="s">
        <v>126</v>
      </c>
      <c r="D51" s="212" t="s">
        <v>35</v>
      </c>
      <c r="E51" s="212" t="s">
        <v>113</v>
      </c>
      <c r="F51" s="212" t="s">
        <v>29</v>
      </c>
      <c r="G51" s="212" t="s">
        <v>127</v>
      </c>
      <c r="H51" s="213" t="s">
        <v>128</v>
      </c>
      <c r="I51" s="212" t="s">
        <v>92</v>
      </c>
      <c r="J51" s="212">
        <v>241</v>
      </c>
      <c r="K51" s="226">
        <v>27.8</v>
      </c>
      <c r="L51" s="227"/>
      <c r="M51" s="227"/>
      <c r="N51" s="227"/>
      <c r="O51" s="227"/>
      <c r="P51" s="227"/>
      <c r="Q51" s="227" t="s">
        <v>1200</v>
      </c>
      <c r="R51" s="213" t="s">
        <v>129</v>
      </c>
      <c r="S51" s="212"/>
      <c r="T51" s="212"/>
      <c r="U51" s="237"/>
    </row>
    <row r="52" ht="266" hidden="1" customHeight="1" spans="1:21">
      <c r="A52" s="212">
        <v>47</v>
      </c>
      <c r="B52" s="212" t="s">
        <v>1724</v>
      </c>
      <c r="C52" s="212" t="s">
        <v>136</v>
      </c>
      <c r="D52" s="212" t="s">
        <v>35</v>
      </c>
      <c r="E52" s="212" t="s">
        <v>36</v>
      </c>
      <c r="F52" s="212" t="s">
        <v>29</v>
      </c>
      <c r="G52" s="212" t="s">
        <v>56</v>
      </c>
      <c r="H52" s="213" t="s">
        <v>137</v>
      </c>
      <c r="I52" s="212" t="s">
        <v>31</v>
      </c>
      <c r="J52" s="212">
        <v>1.4</v>
      </c>
      <c r="K52" s="226">
        <v>89.04</v>
      </c>
      <c r="L52" s="227"/>
      <c r="M52" s="227"/>
      <c r="N52" s="227"/>
      <c r="O52" s="227"/>
      <c r="P52" s="227"/>
      <c r="Q52" s="227" t="s">
        <v>1197</v>
      </c>
      <c r="R52" s="213" t="s">
        <v>138</v>
      </c>
      <c r="S52" s="212"/>
      <c r="T52" s="212"/>
      <c r="U52" s="237"/>
    </row>
    <row r="53" ht="287" hidden="1" customHeight="1" spans="1:21">
      <c r="A53" s="212">
        <v>48</v>
      </c>
      <c r="B53" s="212" t="s">
        <v>1725</v>
      </c>
      <c r="C53" s="212" t="s">
        <v>140</v>
      </c>
      <c r="D53" s="212" t="s">
        <v>35</v>
      </c>
      <c r="E53" s="212" t="s">
        <v>36</v>
      </c>
      <c r="F53" s="212" t="s">
        <v>29</v>
      </c>
      <c r="G53" s="212" t="s">
        <v>79</v>
      </c>
      <c r="H53" s="213" t="s">
        <v>1726</v>
      </c>
      <c r="I53" s="212" t="s">
        <v>31</v>
      </c>
      <c r="J53" s="212">
        <v>2.8</v>
      </c>
      <c r="K53" s="226">
        <v>175.32</v>
      </c>
      <c r="L53" s="227"/>
      <c r="M53" s="227"/>
      <c r="N53" s="227"/>
      <c r="O53" s="227"/>
      <c r="P53" s="227"/>
      <c r="Q53" s="227" t="s">
        <v>1197</v>
      </c>
      <c r="R53" s="213" t="s">
        <v>142</v>
      </c>
      <c r="S53" s="212"/>
      <c r="T53" s="212"/>
      <c r="U53" s="237"/>
    </row>
    <row r="54" ht="294" hidden="1" customHeight="1" spans="1:21">
      <c r="A54" s="212">
        <v>49</v>
      </c>
      <c r="B54" s="212" t="s">
        <v>1727</v>
      </c>
      <c r="C54" s="212" t="s">
        <v>1728</v>
      </c>
      <c r="D54" s="212" t="s">
        <v>35</v>
      </c>
      <c r="E54" s="212" t="s">
        <v>36</v>
      </c>
      <c r="F54" s="212" t="s">
        <v>29</v>
      </c>
      <c r="G54" s="212" t="s">
        <v>145</v>
      </c>
      <c r="H54" s="213" t="s">
        <v>1729</v>
      </c>
      <c r="I54" s="212" t="s">
        <v>31</v>
      </c>
      <c r="J54" s="212">
        <v>7</v>
      </c>
      <c r="K54" s="226">
        <v>404.25</v>
      </c>
      <c r="L54" s="227"/>
      <c r="M54" s="227"/>
      <c r="N54" s="227"/>
      <c r="O54" s="227"/>
      <c r="P54" s="227"/>
      <c r="Q54" s="227" t="s">
        <v>1197</v>
      </c>
      <c r="R54" s="213" t="s">
        <v>1730</v>
      </c>
      <c r="S54" s="212"/>
      <c r="T54" s="212"/>
      <c r="U54" s="237"/>
    </row>
    <row r="55" ht="265" hidden="1" customHeight="1" spans="1:21">
      <c r="A55" s="212">
        <v>50</v>
      </c>
      <c r="B55" s="212" t="s">
        <v>1731</v>
      </c>
      <c r="C55" s="212" t="s">
        <v>149</v>
      </c>
      <c r="D55" s="212" t="s">
        <v>35</v>
      </c>
      <c r="E55" s="212" t="s">
        <v>36</v>
      </c>
      <c r="F55" s="212" t="s">
        <v>29</v>
      </c>
      <c r="G55" s="212" t="s">
        <v>84</v>
      </c>
      <c r="H55" s="213" t="s">
        <v>150</v>
      </c>
      <c r="I55" s="212" t="s">
        <v>31</v>
      </c>
      <c r="J55" s="212">
        <v>1.4</v>
      </c>
      <c r="K55" s="226">
        <v>88.2</v>
      </c>
      <c r="L55" s="227"/>
      <c r="M55" s="227"/>
      <c r="N55" s="227"/>
      <c r="O55" s="227"/>
      <c r="P55" s="227"/>
      <c r="Q55" s="227" t="s">
        <v>1197</v>
      </c>
      <c r="R55" s="213" t="s">
        <v>151</v>
      </c>
      <c r="S55" s="212"/>
      <c r="T55" s="212"/>
      <c r="U55" s="237"/>
    </row>
    <row r="56" ht="191" hidden="1" customHeight="1" spans="1:21">
      <c r="A56" s="212">
        <v>51</v>
      </c>
      <c r="B56" s="212" t="s">
        <v>1732</v>
      </c>
      <c r="C56" s="212" t="s">
        <v>175</v>
      </c>
      <c r="D56" s="212" t="s">
        <v>35</v>
      </c>
      <c r="E56" s="212" t="s">
        <v>176</v>
      </c>
      <c r="F56" s="212" t="s">
        <v>29</v>
      </c>
      <c r="G56" s="212" t="s">
        <v>46</v>
      </c>
      <c r="H56" s="213" t="s">
        <v>1733</v>
      </c>
      <c r="I56" s="212" t="s">
        <v>31</v>
      </c>
      <c r="J56" s="212">
        <v>1.2</v>
      </c>
      <c r="K56" s="226">
        <v>126</v>
      </c>
      <c r="L56" s="227"/>
      <c r="M56" s="227"/>
      <c r="N56" s="227"/>
      <c r="O56" s="227"/>
      <c r="P56" s="227"/>
      <c r="Q56" s="227" t="s">
        <v>1200</v>
      </c>
      <c r="R56" s="213" t="s">
        <v>178</v>
      </c>
      <c r="S56" s="212"/>
      <c r="T56" s="212"/>
      <c r="U56" s="237"/>
    </row>
    <row r="57" ht="184" hidden="1" customHeight="1" spans="1:21">
      <c r="A57" s="212">
        <v>52</v>
      </c>
      <c r="B57" s="212" t="s">
        <v>1734</v>
      </c>
      <c r="C57" s="212" t="s">
        <v>180</v>
      </c>
      <c r="D57" s="212" t="s">
        <v>35</v>
      </c>
      <c r="E57" s="212" t="s">
        <v>176</v>
      </c>
      <c r="F57" s="212" t="s">
        <v>29</v>
      </c>
      <c r="G57" s="212" t="s">
        <v>56</v>
      </c>
      <c r="H57" s="213" t="s">
        <v>1735</v>
      </c>
      <c r="I57" s="212" t="s">
        <v>31</v>
      </c>
      <c r="J57" s="212">
        <v>3.5</v>
      </c>
      <c r="K57" s="226">
        <v>210</v>
      </c>
      <c r="L57" s="227"/>
      <c r="M57" s="227"/>
      <c r="N57" s="227"/>
      <c r="O57" s="227"/>
      <c r="P57" s="227"/>
      <c r="Q57" s="227" t="s">
        <v>1200</v>
      </c>
      <c r="R57" s="213" t="s">
        <v>182</v>
      </c>
      <c r="S57" s="212"/>
      <c r="T57" s="212"/>
      <c r="U57" s="237"/>
    </row>
    <row r="58" ht="224" hidden="1" customHeight="1" spans="1:21">
      <c r="A58" s="212">
        <v>53</v>
      </c>
      <c r="B58" s="212" t="s">
        <v>1736</v>
      </c>
      <c r="C58" s="212" t="s">
        <v>184</v>
      </c>
      <c r="D58" s="212" t="s">
        <v>35</v>
      </c>
      <c r="E58" s="212" t="s">
        <v>176</v>
      </c>
      <c r="F58" s="212" t="s">
        <v>29</v>
      </c>
      <c r="G58" s="212" t="s">
        <v>79</v>
      </c>
      <c r="H58" s="213" t="s">
        <v>185</v>
      </c>
      <c r="I58" s="212" t="s">
        <v>31</v>
      </c>
      <c r="J58" s="212">
        <v>6.85</v>
      </c>
      <c r="K58" s="226">
        <v>359.63</v>
      </c>
      <c r="L58" s="227"/>
      <c r="M58" s="227"/>
      <c r="N58" s="227"/>
      <c r="O58" s="227"/>
      <c r="P58" s="227"/>
      <c r="Q58" s="227" t="s">
        <v>1200</v>
      </c>
      <c r="R58" s="213" t="s">
        <v>186</v>
      </c>
      <c r="S58" s="212"/>
      <c r="T58" s="212"/>
      <c r="U58" s="237"/>
    </row>
    <row r="59" ht="225" hidden="1" spans="1:21">
      <c r="A59" s="212">
        <v>54</v>
      </c>
      <c r="B59" s="212" t="s">
        <v>1737</v>
      </c>
      <c r="C59" s="212" t="s">
        <v>196</v>
      </c>
      <c r="D59" s="212" t="s">
        <v>35</v>
      </c>
      <c r="E59" s="212" t="s">
        <v>36</v>
      </c>
      <c r="F59" s="212" t="s">
        <v>29</v>
      </c>
      <c r="G59" s="212" t="s">
        <v>79</v>
      </c>
      <c r="H59" s="213" t="s">
        <v>197</v>
      </c>
      <c r="I59" s="212" t="s">
        <v>198</v>
      </c>
      <c r="J59" s="212">
        <v>450</v>
      </c>
      <c r="K59" s="226">
        <v>84</v>
      </c>
      <c r="L59" s="227"/>
      <c r="M59" s="227"/>
      <c r="N59" s="227"/>
      <c r="O59" s="227"/>
      <c r="P59" s="227"/>
      <c r="Q59" s="227" t="s">
        <v>1197</v>
      </c>
      <c r="R59" s="213" t="s">
        <v>199</v>
      </c>
      <c r="S59" s="212"/>
      <c r="T59" s="238"/>
      <c r="U59" s="237"/>
    </row>
    <row r="60" ht="112.5" hidden="1" spans="1:21">
      <c r="A60" s="212">
        <v>55</v>
      </c>
      <c r="B60" s="212" t="s">
        <v>1738</v>
      </c>
      <c r="C60" s="212" t="s">
        <v>210</v>
      </c>
      <c r="D60" s="212" t="s">
        <v>35</v>
      </c>
      <c r="E60" s="212" t="s">
        <v>113</v>
      </c>
      <c r="F60" s="212" t="s">
        <v>29</v>
      </c>
      <c r="G60" s="212" t="s">
        <v>46</v>
      </c>
      <c r="H60" s="213" t="s">
        <v>1739</v>
      </c>
      <c r="I60" s="228" t="s">
        <v>92</v>
      </c>
      <c r="J60" s="228">
        <v>20</v>
      </c>
      <c r="K60" s="229">
        <v>10</v>
      </c>
      <c r="L60" s="230"/>
      <c r="M60" s="230"/>
      <c r="N60" s="230"/>
      <c r="O60" s="230"/>
      <c r="P60" s="230"/>
      <c r="Q60" s="227" t="s">
        <v>1200</v>
      </c>
      <c r="R60" s="213" t="s">
        <v>212</v>
      </c>
      <c r="S60" s="238"/>
      <c r="T60" s="238"/>
      <c r="U60" s="237"/>
    </row>
    <row r="61" ht="93.75" hidden="1" spans="1:21">
      <c r="A61" s="212">
        <v>56</v>
      </c>
      <c r="B61" s="212" t="s">
        <v>1740</v>
      </c>
      <c r="C61" s="212" t="s">
        <v>214</v>
      </c>
      <c r="D61" s="212" t="s">
        <v>35</v>
      </c>
      <c r="E61" s="212" t="s">
        <v>120</v>
      </c>
      <c r="F61" s="212" t="s">
        <v>29</v>
      </c>
      <c r="G61" s="212" t="s">
        <v>215</v>
      </c>
      <c r="H61" s="213" t="s">
        <v>1741</v>
      </c>
      <c r="I61" s="212" t="s">
        <v>123</v>
      </c>
      <c r="J61" s="212">
        <v>241</v>
      </c>
      <c r="K61" s="226">
        <v>44.585</v>
      </c>
      <c r="L61" s="227"/>
      <c r="M61" s="227"/>
      <c r="N61" s="227"/>
      <c r="O61" s="227"/>
      <c r="P61" s="227"/>
      <c r="Q61" s="227" t="s">
        <v>1200</v>
      </c>
      <c r="R61" s="213" t="s">
        <v>217</v>
      </c>
      <c r="S61" s="212"/>
      <c r="T61" s="212"/>
      <c r="U61" s="237"/>
    </row>
    <row r="62" ht="75" hidden="1" spans="1:21">
      <c r="A62" s="212">
        <v>57</v>
      </c>
      <c r="B62" s="212" t="s">
        <v>1742</v>
      </c>
      <c r="C62" s="212" t="s">
        <v>219</v>
      </c>
      <c r="D62" s="212" t="s">
        <v>35</v>
      </c>
      <c r="E62" s="212" t="s">
        <v>120</v>
      </c>
      <c r="F62" s="212" t="s">
        <v>29</v>
      </c>
      <c r="G62" s="212" t="s">
        <v>63</v>
      </c>
      <c r="H62" s="213" t="s">
        <v>220</v>
      </c>
      <c r="I62" s="212" t="s">
        <v>123</v>
      </c>
      <c r="J62" s="212">
        <v>110</v>
      </c>
      <c r="K62" s="226">
        <v>20.35</v>
      </c>
      <c r="L62" s="227"/>
      <c r="M62" s="227"/>
      <c r="N62" s="227"/>
      <c r="O62" s="227"/>
      <c r="P62" s="227"/>
      <c r="Q62" s="227" t="s">
        <v>1200</v>
      </c>
      <c r="R62" s="213" t="s">
        <v>221</v>
      </c>
      <c r="S62" s="212"/>
      <c r="T62" s="212"/>
      <c r="U62" s="237"/>
    </row>
    <row r="63" ht="131.25" hidden="1" spans="1:21">
      <c r="A63" s="212">
        <v>58</v>
      </c>
      <c r="B63" s="212" t="s">
        <v>1743</v>
      </c>
      <c r="C63" s="212" t="s">
        <v>227</v>
      </c>
      <c r="D63" s="212" t="s">
        <v>35</v>
      </c>
      <c r="E63" s="212" t="s">
        <v>36</v>
      </c>
      <c r="F63" s="212" t="s">
        <v>29</v>
      </c>
      <c r="G63" s="212" t="s">
        <v>154</v>
      </c>
      <c r="H63" s="213" t="s">
        <v>1744</v>
      </c>
      <c r="I63" s="228" t="s">
        <v>31</v>
      </c>
      <c r="J63" s="228">
        <v>1.3</v>
      </c>
      <c r="K63" s="229">
        <v>54.6</v>
      </c>
      <c r="L63" s="230"/>
      <c r="M63" s="230"/>
      <c r="N63" s="230"/>
      <c r="O63" s="230"/>
      <c r="P63" s="230"/>
      <c r="Q63" s="227" t="s">
        <v>1197</v>
      </c>
      <c r="R63" s="213" t="s">
        <v>230</v>
      </c>
      <c r="S63" s="238"/>
      <c r="T63" s="238"/>
      <c r="U63" s="237"/>
    </row>
    <row r="64" ht="93.75" hidden="1" spans="1:21">
      <c r="A64" s="212">
        <v>59</v>
      </c>
      <c r="B64" s="212" t="s">
        <v>1745</v>
      </c>
      <c r="C64" s="212" t="s">
        <v>232</v>
      </c>
      <c r="D64" s="212" t="s">
        <v>35</v>
      </c>
      <c r="E64" s="212" t="s">
        <v>113</v>
      </c>
      <c r="F64" s="212" t="s">
        <v>29</v>
      </c>
      <c r="G64" s="212" t="s">
        <v>96</v>
      </c>
      <c r="H64" s="213" t="s">
        <v>1746</v>
      </c>
      <c r="I64" s="228" t="s">
        <v>116</v>
      </c>
      <c r="J64" s="228">
        <v>1</v>
      </c>
      <c r="K64" s="229">
        <v>32</v>
      </c>
      <c r="L64" s="230"/>
      <c r="M64" s="230"/>
      <c r="N64" s="230"/>
      <c r="O64" s="230"/>
      <c r="P64" s="230"/>
      <c r="Q64" s="227" t="s">
        <v>1200</v>
      </c>
      <c r="R64" s="213" t="s">
        <v>234</v>
      </c>
      <c r="S64" s="212"/>
      <c r="T64" s="238"/>
      <c r="U64" s="237"/>
    </row>
    <row r="65" ht="243.75" hidden="1" spans="1:21">
      <c r="A65" s="212">
        <v>60</v>
      </c>
      <c r="B65" s="212" t="s">
        <v>1747</v>
      </c>
      <c r="C65" s="212" t="s">
        <v>236</v>
      </c>
      <c r="D65" s="212" t="s">
        <v>35</v>
      </c>
      <c r="E65" s="212" t="s">
        <v>36</v>
      </c>
      <c r="F65" s="212" t="s">
        <v>29</v>
      </c>
      <c r="G65" s="212" t="s">
        <v>237</v>
      </c>
      <c r="H65" s="213" t="s">
        <v>238</v>
      </c>
      <c r="I65" s="212" t="s">
        <v>31</v>
      </c>
      <c r="J65" s="212">
        <v>0.5</v>
      </c>
      <c r="K65" s="226">
        <v>31.5</v>
      </c>
      <c r="L65" s="227"/>
      <c r="M65" s="227"/>
      <c r="N65" s="227"/>
      <c r="O65" s="227"/>
      <c r="P65" s="227"/>
      <c r="Q65" s="227" t="s">
        <v>1197</v>
      </c>
      <c r="R65" s="213" t="s">
        <v>239</v>
      </c>
      <c r="S65" s="212"/>
      <c r="T65" s="212"/>
      <c r="U65" s="237"/>
    </row>
    <row r="66" ht="168.75" hidden="1" spans="1:21">
      <c r="A66" s="212">
        <v>61</v>
      </c>
      <c r="B66" s="212" t="s">
        <v>1748</v>
      </c>
      <c r="C66" s="212" t="s">
        <v>245</v>
      </c>
      <c r="D66" s="212" t="s">
        <v>35</v>
      </c>
      <c r="E66" s="212" t="s">
        <v>176</v>
      </c>
      <c r="F66" s="212" t="s">
        <v>29</v>
      </c>
      <c r="G66" s="212" t="s">
        <v>237</v>
      </c>
      <c r="H66" s="213" t="s">
        <v>246</v>
      </c>
      <c r="I66" s="212" t="s">
        <v>31</v>
      </c>
      <c r="J66" s="212">
        <v>1</v>
      </c>
      <c r="K66" s="226">
        <v>52.5</v>
      </c>
      <c r="L66" s="227"/>
      <c r="M66" s="227"/>
      <c r="N66" s="227"/>
      <c r="O66" s="227"/>
      <c r="P66" s="227"/>
      <c r="Q66" s="227" t="s">
        <v>1200</v>
      </c>
      <c r="R66" s="213" t="s">
        <v>247</v>
      </c>
      <c r="S66" s="212"/>
      <c r="T66" s="212"/>
      <c r="U66" s="237"/>
    </row>
    <row r="67" ht="131.25" hidden="1" spans="1:21">
      <c r="A67" s="212">
        <v>62</v>
      </c>
      <c r="B67" s="212" t="s">
        <v>1749</v>
      </c>
      <c r="C67" s="212" t="s">
        <v>1750</v>
      </c>
      <c r="D67" s="212" t="s">
        <v>35</v>
      </c>
      <c r="E67" s="212" t="s">
        <v>255</v>
      </c>
      <c r="F67" s="212" t="s">
        <v>21</v>
      </c>
      <c r="G67" s="212" t="s">
        <v>237</v>
      </c>
      <c r="H67" s="213" t="s">
        <v>1751</v>
      </c>
      <c r="I67" s="212" t="s">
        <v>31</v>
      </c>
      <c r="J67" s="212">
        <v>4</v>
      </c>
      <c r="K67" s="226">
        <v>77.2</v>
      </c>
      <c r="L67" s="227"/>
      <c r="M67" s="227"/>
      <c r="N67" s="227"/>
      <c r="O67" s="227"/>
      <c r="P67" s="227"/>
      <c r="Q67" s="227" t="s">
        <v>1197</v>
      </c>
      <c r="R67" s="213" t="s">
        <v>257</v>
      </c>
      <c r="S67" s="212"/>
      <c r="T67" s="212"/>
      <c r="U67" s="237"/>
    </row>
    <row r="68" ht="187.5" hidden="1" spans="1:21">
      <c r="A68" s="212">
        <v>63</v>
      </c>
      <c r="B68" s="212" t="s">
        <v>1752</v>
      </c>
      <c r="C68" s="212" t="s">
        <v>259</v>
      </c>
      <c r="D68" s="212" t="s">
        <v>35</v>
      </c>
      <c r="E68" s="212" t="s">
        <v>120</v>
      </c>
      <c r="F68" s="212" t="s">
        <v>29</v>
      </c>
      <c r="G68" s="212" t="s">
        <v>237</v>
      </c>
      <c r="H68" s="213" t="s">
        <v>260</v>
      </c>
      <c r="I68" s="212" t="s">
        <v>123</v>
      </c>
      <c r="J68" s="212">
        <v>250</v>
      </c>
      <c r="K68" s="226">
        <v>46.25</v>
      </c>
      <c r="L68" s="227"/>
      <c r="M68" s="227"/>
      <c r="N68" s="227"/>
      <c r="O68" s="227"/>
      <c r="P68" s="227"/>
      <c r="Q68" s="227" t="s">
        <v>1200</v>
      </c>
      <c r="R68" s="213" t="s">
        <v>261</v>
      </c>
      <c r="S68" s="212"/>
      <c r="T68" s="212"/>
      <c r="U68" s="237"/>
    </row>
    <row r="69" ht="93.75" hidden="1" spans="1:21">
      <c r="A69" s="212">
        <v>64</v>
      </c>
      <c r="B69" s="212" t="s">
        <v>1753</v>
      </c>
      <c r="C69" s="212" t="s">
        <v>267</v>
      </c>
      <c r="D69" s="212" t="s">
        <v>35</v>
      </c>
      <c r="E69" s="212" t="s">
        <v>176</v>
      </c>
      <c r="F69" s="212" t="s">
        <v>29</v>
      </c>
      <c r="G69" s="212" t="s">
        <v>237</v>
      </c>
      <c r="H69" s="213" t="s">
        <v>268</v>
      </c>
      <c r="I69" s="228" t="s">
        <v>116</v>
      </c>
      <c r="J69" s="212">
        <v>1</v>
      </c>
      <c r="K69" s="226">
        <v>30</v>
      </c>
      <c r="L69" s="227"/>
      <c r="M69" s="227"/>
      <c r="N69" s="227"/>
      <c r="O69" s="227"/>
      <c r="P69" s="227"/>
      <c r="Q69" s="227" t="s">
        <v>1200</v>
      </c>
      <c r="R69" s="213" t="s">
        <v>269</v>
      </c>
      <c r="S69" s="212"/>
      <c r="T69" s="212"/>
      <c r="U69" s="237"/>
    </row>
    <row r="70" ht="93.75" hidden="1" spans="1:21">
      <c r="A70" s="212">
        <v>65</v>
      </c>
      <c r="B70" s="212" t="s">
        <v>1754</v>
      </c>
      <c r="C70" s="212" t="s">
        <v>1755</v>
      </c>
      <c r="D70" s="212" t="s">
        <v>35</v>
      </c>
      <c r="E70" s="212" t="s">
        <v>255</v>
      </c>
      <c r="F70" s="212" t="s">
        <v>21</v>
      </c>
      <c r="G70" s="212" t="s">
        <v>944</v>
      </c>
      <c r="H70" s="213" t="s">
        <v>1756</v>
      </c>
      <c r="I70" s="212" t="s">
        <v>31</v>
      </c>
      <c r="J70" s="212">
        <v>6</v>
      </c>
      <c r="K70" s="226">
        <v>94.5</v>
      </c>
      <c r="L70" s="212"/>
      <c r="M70" s="212"/>
      <c r="N70" s="212"/>
      <c r="O70" s="212"/>
      <c r="P70" s="212"/>
      <c r="Q70" s="212" t="s">
        <v>1197</v>
      </c>
      <c r="R70" s="213" t="s">
        <v>946</v>
      </c>
      <c r="S70" s="212"/>
      <c r="T70" s="212"/>
      <c r="U70" s="237"/>
    </row>
    <row r="71" ht="131.25" hidden="1" spans="1:21">
      <c r="A71" s="212">
        <v>66</v>
      </c>
      <c r="B71" s="212" t="s">
        <v>1757</v>
      </c>
      <c r="C71" s="212" t="s">
        <v>1758</v>
      </c>
      <c r="D71" s="212" t="s">
        <v>35</v>
      </c>
      <c r="E71" s="212" t="s">
        <v>255</v>
      </c>
      <c r="F71" s="212" t="s">
        <v>21</v>
      </c>
      <c r="G71" s="212" t="s">
        <v>79</v>
      </c>
      <c r="H71" s="213" t="s">
        <v>1759</v>
      </c>
      <c r="I71" s="212" t="s">
        <v>31</v>
      </c>
      <c r="J71" s="212">
        <v>3</v>
      </c>
      <c r="K71" s="226">
        <v>48</v>
      </c>
      <c r="L71" s="212"/>
      <c r="M71" s="212"/>
      <c r="N71" s="212"/>
      <c r="O71" s="212"/>
      <c r="P71" s="212"/>
      <c r="Q71" s="212" t="s">
        <v>1197</v>
      </c>
      <c r="R71" s="213" t="s">
        <v>949</v>
      </c>
      <c r="S71" s="212"/>
      <c r="T71" s="212"/>
      <c r="U71" s="237"/>
    </row>
    <row r="72" ht="243.75" hidden="1" spans="1:21">
      <c r="A72" s="212">
        <v>67</v>
      </c>
      <c r="B72" s="212" t="s">
        <v>1760</v>
      </c>
      <c r="C72" s="212" t="s">
        <v>950</v>
      </c>
      <c r="D72" s="212" t="s">
        <v>35</v>
      </c>
      <c r="E72" s="212" t="s">
        <v>36</v>
      </c>
      <c r="F72" s="212" t="s">
        <v>29</v>
      </c>
      <c r="G72" s="212" t="s">
        <v>22</v>
      </c>
      <c r="H72" s="213" t="s">
        <v>951</v>
      </c>
      <c r="I72" s="212" t="s">
        <v>31</v>
      </c>
      <c r="J72" s="212">
        <v>2.9</v>
      </c>
      <c r="K72" s="226">
        <v>182.7</v>
      </c>
      <c r="L72" s="212"/>
      <c r="M72" s="212"/>
      <c r="N72" s="212"/>
      <c r="O72" s="212"/>
      <c r="P72" s="212"/>
      <c r="Q72" s="212" t="s">
        <v>1197</v>
      </c>
      <c r="R72" s="213" t="s">
        <v>952</v>
      </c>
      <c r="S72" s="212"/>
      <c r="T72" s="212"/>
      <c r="U72" s="237"/>
    </row>
    <row r="73" ht="243.75" hidden="1" spans="1:21">
      <c r="A73" s="212">
        <v>68</v>
      </c>
      <c r="B73" s="212" t="s">
        <v>1761</v>
      </c>
      <c r="C73" s="212" t="s">
        <v>956</v>
      </c>
      <c r="D73" s="212" t="s">
        <v>35</v>
      </c>
      <c r="E73" s="212" t="s">
        <v>36</v>
      </c>
      <c r="F73" s="212" t="s">
        <v>29</v>
      </c>
      <c r="G73" s="212" t="s">
        <v>63</v>
      </c>
      <c r="H73" s="213" t="s">
        <v>957</v>
      </c>
      <c r="I73" s="212" t="s">
        <v>31</v>
      </c>
      <c r="J73" s="212">
        <v>0.8</v>
      </c>
      <c r="K73" s="226">
        <v>51</v>
      </c>
      <c r="L73" s="212"/>
      <c r="M73" s="212"/>
      <c r="N73" s="212"/>
      <c r="O73" s="212"/>
      <c r="P73" s="212"/>
      <c r="Q73" s="227" t="s">
        <v>1197</v>
      </c>
      <c r="R73" s="213" t="s">
        <v>958</v>
      </c>
      <c r="S73" s="212"/>
      <c r="T73" s="212"/>
      <c r="U73" s="237"/>
    </row>
    <row r="74" ht="243.75" hidden="1" spans="1:21">
      <c r="A74" s="212">
        <v>69</v>
      </c>
      <c r="B74" s="212" t="s">
        <v>1762</v>
      </c>
      <c r="C74" s="212" t="s">
        <v>1763</v>
      </c>
      <c r="D74" s="212" t="s">
        <v>35</v>
      </c>
      <c r="E74" s="212" t="s">
        <v>36</v>
      </c>
      <c r="F74" s="212" t="s">
        <v>29</v>
      </c>
      <c r="G74" s="212" t="s">
        <v>167</v>
      </c>
      <c r="H74" s="213" t="s">
        <v>1764</v>
      </c>
      <c r="I74" s="212" t="s">
        <v>31</v>
      </c>
      <c r="J74" s="212">
        <v>2</v>
      </c>
      <c r="K74" s="226">
        <v>126</v>
      </c>
      <c r="L74" s="227"/>
      <c r="M74" s="227"/>
      <c r="N74" s="227"/>
      <c r="O74" s="227"/>
      <c r="P74" s="227"/>
      <c r="Q74" s="227" t="s">
        <v>1197</v>
      </c>
      <c r="R74" s="213" t="s">
        <v>1765</v>
      </c>
      <c r="S74" s="212"/>
      <c r="T74" s="212"/>
      <c r="U74" s="237"/>
    </row>
    <row r="75" ht="131.25" hidden="1" spans="1:21">
      <c r="A75" s="212">
        <v>70</v>
      </c>
      <c r="B75" s="212" t="s">
        <v>1766</v>
      </c>
      <c r="C75" s="212" t="s">
        <v>975</v>
      </c>
      <c r="D75" s="212" t="s">
        <v>35</v>
      </c>
      <c r="E75" s="212" t="s">
        <v>36</v>
      </c>
      <c r="F75" s="212" t="s">
        <v>29</v>
      </c>
      <c r="G75" s="212" t="s">
        <v>69</v>
      </c>
      <c r="H75" s="213" t="s">
        <v>1767</v>
      </c>
      <c r="I75" s="228" t="s">
        <v>31</v>
      </c>
      <c r="J75" s="212">
        <v>6.7</v>
      </c>
      <c r="K75" s="226">
        <v>409.32</v>
      </c>
      <c r="L75" s="228"/>
      <c r="M75" s="228"/>
      <c r="N75" s="228"/>
      <c r="O75" s="228"/>
      <c r="P75" s="228"/>
      <c r="Q75" s="227" t="s">
        <v>1197</v>
      </c>
      <c r="R75" s="213" t="s">
        <v>977</v>
      </c>
      <c r="S75" s="238"/>
      <c r="T75" s="238"/>
      <c r="U75" s="237"/>
    </row>
    <row r="76" ht="131.25" hidden="1" spans="1:21">
      <c r="A76" s="212">
        <v>71</v>
      </c>
      <c r="B76" s="212" t="s">
        <v>1768</v>
      </c>
      <c r="C76" s="212" t="s">
        <v>978</v>
      </c>
      <c r="D76" s="212" t="s">
        <v>35</v>
      </c>
      <c r="E76" s="212" t="s">
        <v>36</v>
      </c>
      <c r="F76" s="212" t="s">
        <v>29</v>
      </c>
      <c r="G76" s="212" t="s">
        <v>979</v>
      </c>
      <c r="H76" s="213" t="s">
        <v>1769</v>
      </c>
      <c r="I76" s="228" t="s">
        <v>31</v>
      </c>
      <c r="J76" s="228">
        <v>16</v>
      </c>
      <c r="K76" s="229">
        <v>1008</v>
      </c>
      <c r="L76" s="228"/>
      <c r="M76" s="228"/>
      <c r="N76" s="228"/>
      <c r="O76" s="228"/>
      <c r="P76" s="228"/>
      <c r="Q76" s="227" t="s">
        <v>1197</v>
      </c>
      <c r="R76" s="213" t="s">
        <v>981</v>
      </c>
      <c r="S76" s="238"/>
      <c r="T76" s="238"/>
      <c r="U76" s="237"/>
    </row>
    <row r="77" ht="112.5" hidden="1" spans="1:21">
      <c r="A77" s="212">
        <v>72</v>
      </c>
      <c r="B77" s="212" t="s">
        <v>1770</v>
      </c>
      <c r="C77" s="212" t="s">
        <v>1771</v>
      </c>
      <c r="D77" s="212" t="s">
        <v>35</v>
      </c>
      <c r="E77" s="212" t="s">
        <v>496</v>
      </c>
      <c r="F77" s="212" t="s">
        <v>29</v>
      </c>
      <c r="G77" s="212" t="s">
        <v>1772</v>
      </c>
      <c r="H77" s="212" t="s">
        <v>1773</v>
      </c>
      <c r="I77" s="212" t="s">
        <v>1774</v>
      </c>
      <c r="J77" s="212">
        <v>1</v>
      </c>
      <c r="K77" s="226">
        <v>25</v>
      </c>
      <c r="L77" s="212"/>
      <c r="M77" s="212"/>
      <c r="N77" s="212"/>
      <c r="O77" s="212"/>
      <c r="P77" s="212"/>
      <c r="Q77" s="212" t="s">
        <v>1217</v>
      </c>
      <c r="R77" s="212" t="s">
        <v>1775</v>
      </c>
      <c r="S77" s="208"/>
      <c r="T77" s="208"/>
      <c r="U77" s="237"/>
    </row>
    <row r="78" ht="112.5" hidden="1" spans="1:21">
      <c r="A78" s="212">
        <v>73</v>
      </c>
      <c r="B78" s="212" t="s">
        <v>1776</v>
      </c>
      <c r="C78" s="212" t="s">
        <v>1777</v>
      </c>
      <c r="D78" s="212" t="s">
        <v>35</v>
      </c>
      <c r="E78" s="212" t="s">
        <v>496</v>
      </c>
      <c r="F78" s="212" t="s">
        <v>29</v>
      </c>
      <c r="G78" s="212" t="s">
        <v>1778</v>
      </c>
      <c r="H78" s="212" t="s">
        <v>1779</v>
      </c>
      <c r="I78" s="212" t="s">
        <v>499</v>
      </c>
      <c r="J78" s="212">
        <v>12</v>
      </c>
      <c r="K78" s="226">
        <v>120</v>
      </c>
      <c r="L78" s="212"/>
      <c r="M78" s="212"/>
      <c r="N78" s="212"/>
      <c r="O78" s="212"/>
      <c r="P78" s="212"/>
      <c r="Q78" s="212" t="s">
        <v>1217</v>
      </c>
      <c r="R78" s="212" t="s">
        <v>1780</v>
      </c>
      <c r="S78" s="208"/>
      <c r="T78" s="208"/>
      <c r="U78" s="237"/>
    </row>
    <row r="79" ht="150" hidden="1" spans="1:21">
      <c r="A79" s="212">
        <v>74</v>
      </c>
      <c r="B79" s="212" t="s">
        <v>1781</v>
      </c>
      <c r="C79" s="212" t="s">
        <v>1782</v>
      </c>
      <c r="D79" s="212" t="s">
        <v>35</v>
      </c>
      <c r="E79" s="212" t="s">
        <v>375</v>
      </c>
      <c r="F79" s="212" t="s">
        <v>29</v>
      </c>
      <c r="G79" s="212" t="s">
        <v>154</v>
      </c>
      <c r="H79" s="213" t="s">
        <v>1783</v>
      </c>
      <c r="I79" s="212" t="s">
        <v>116</v>
      </c>
      <c r="J79" s="212">
        <v>1</v>
      </c>
      <c r="K79" s="226">
        <v>30</v>
      </c>
      <c r="L79" s="227"/>
      <c r="M79" s="227"/>
      <c r="N79" s="227"/>
      <c r="O79" s="227"/>
      <c r="P79" s="227"/>
      <c r="Q79" s="227" t="s">
        <v>1200</v>
      </c>
      <c r="R79" s="213" t="s">
        <v>1784</v>
      </c>
      <c r="S79" s="212"/>
      <c r="T79" s="208"/>
      <c r="U79" s="237"/>
    </row>
    <row r="80" ht="168.75" hidden="1" spans="1:21">
      <c r="A80" s="212">
        <v>75</v>
      </c>
      <c r="B80" s="212" t="s">
        <v>1785</v>
      </c>
      <c r="C80" s="212" t="s">
        <v>1786</v>
      </c>
      <c r="D80" s="212" t="s">
        <v>35</v>
      </c>
      <c r="E80" s="212" t="s">
        <v>255</v>
      </c>
      <c r="F80" s="212" t="s">
        <v>29</v>
      </c>
      <c r="G80" s="212" t="s">
        <v>145</v>
      </c>
      <c r="H80" s="213" t="s">
        <v>1787</v>
      </c>
      <c r="I80" s="212" t="s">
        <v>31</v>
      </c>
      <c r="J80" s="212">
        <v>30</v>
      </c>
      <c r="K80" s="226">
        <v>472.5</v>
      </c>
      <c r="L80" s="227"/>
      <c r="M80" s="227"/>
      <c r="N80" s="227"/>
      <c r="O80" s="227"/>
      <c r="P80" s="227"/>
      <c r="Q80" s="227" t="s">
        <v>1197</v>
      </c>
      <c r="R80" s="213" t="s">
        <v>1788</v>
      </c>
      <c r="S80" s="212"/>
      <c r="T80" s="208"/>
      <c r="U80" s="237"/>
    </row>
    <row r="81" ht="168.75" hidden="1" spans="1:21">
      <c r="A81" s="212">
        <v>76</v>
      </c>
      <c r="B81" s="212" t="s">
        <v>1789</v>
      </c>
      <c r="C81" s="212" t="s">
        <v>1790</v>
      </c>
      <c r="D81" s="212" t="s">
        <v>35</v>
      </c>
      <c r="E81" s="212" t="s">
        <v>120</v>
      </c>
      <c r="F81" s="212" t="s">
        <v>29</v>
      </c>
      <c r="G81" s="212" t="s">
        <v>167</v>
      </c>
      <c r="H81" s="213" t="s">
        <v>1791</v>
      </c>
      <c r="I81" s="212" t="s">
        <v>123</v>
      </c>
      <c r="J81" s="212">
        <v>120</v>
      </c>
      <c r="K81" s="226">
        <v>55.5</v>
      </c>
      <c r="L81" s="227"/>
      <c r="M81" s="227"/>
      <c r="N81" s="227"/>
      <c r="O81" s="227"/>
      <c r="P81" s="227"/>
      <c r="Q81" s="227" t="s">
        <v>1200</v>
      </c>
      <c r="R81" s="213" t="s">
        <v>1792</v>
      </c>
      <c r="S81" s="212"/>
      <c r="T81" s="208"/>
      <c r="U81" s="237"/>
    </row>
    <row r="82" ht="168.75" hidden="1" spans="1:21">
      <c r="A82" s="212">
        <v>77</v>
      </c>
      <c r="B82" s="212" t="s">
        <v>1793</v>
      </c>
      <c r="C82" s="212" t="s">
        <v>1794</v>
      </c>
      <c r="D82" s="212" t="s">
        <v>35</v>
      </c>
      <c r="E82" s="212" t="s">
        <v>36</v>
      </c>
      <c r="F82" s="212" t="s">
        <v>29</v>
      </c>
      <c r="G82" s="212" t="s">
        <v>167</v>
      </c>
      <c r="H82" s="213" t="s">
        <v>1795</v>
      </c>
      <c r="I82" s="212" t="s">
        <v>31</v>
      </c>
      <c r="J82" s="212">
        <v>4</v>
      </c>
      <c r="K82" s="226">
        <v>126</v>
      </c>
      <c r="L82" s="227"/>
      <c r="M82" s="227"/>
      <c r="N82" s="227"/>
      <c r="O82" s="227"/>
      <c r="P82" s="227"/>
      <c r="Q82" s="227" t="s">
        <v>1200</v>
      </c>
      <c r="R82" s="213" t="s">
        <v>1796</v>
      </c>
      <c r="S82" s="212"/>
      <c r="T82" s="208"/>
      <c r="U82" s="237"/>
    </row>
    <row r="83" ht="131.25" hidden="1" spans="1:21">
      <c r="A83" s="212">
        <v>78</v>
      </c>
      <c r="B83" s="212" t="s">
        <v>1797</v>
      </c>
      <c r="C83" s="212" t="s">
        <v>1798</v>
      </c>
      <c r="D83" s="212" t="s">
        <v>35</v>
      </c>
      <c r="E83" s="212" t="s">
        <v>1799</v>
      </c>
      <c r="F83" s="212" t="s">
        <v>29</v>
      </c>
      <c r="G83" s="212" t="s">
        <v>167</v>
      </c>
      <c r="H83" s="213" t="s">
        <v>1800</v>
      </c>
      <c r="I83" s="212" t="s">
        <v>65</v>
      </c>
      <c r="J83" s="212">
        <v>960</v>
      </c>
      <c r="K83" s="226">
        <v>25</v>
      </c>
      <c r="L83" s="227"/>
      <c r="M83" s="227"/>
      <c r="N83" s="227"/>
      <c r="O83" s="227"/>
      <c r="P83" s="227"/>
      <c r="Q83" s="227" t="s">
        <v>1200</v>
      </c>
      <c r="R83" s="213" t="s">
        <v>1801</v>
      </c>
      <c r="S83" s="212"/>
      <c r="T83" s="208"/>
      <c r="U83" s="237"/>
    </row>
    <row r="84" ht="112.5" hidden="1" spans="1:21">
      <c r="A84" s="212">
        <v>79</v>
      </c>
      <c r="B84" s="212" t="s">
        <v>1802</v>
      </c>
      <c r="C84" s="212" t="s">
        <v>1803</v>
      </c>
      <c r="D84" s="212" t="s">
        <v>35</v>
      </c>
      <c r="E84" s="212" t="s">
        <v>120</v>
      </c>
      <c r="F84" s="212" t="s">
        <v>29</v>
      </c>
      <c r="G84" s="212" t="s">
        <v>69</v>
      </c>
      <c r="H84" s="213" t="s">
        <v>1804</v>
      </c>
      <c r="I84" s="228" t="s">
        <v>123</v>
      </c>
      <c r="J84" s="212">
        <v>310</v>
      </c>
      <c r="K84" s="226">
        <v>62</v>
      </c>
      <c r="L84" s="228"/>
      <c r="M84" s="228"/>
      <c r="N84" s="228"/>
      <c r="O84" s="228"/>
      <c r="P84" s="228"/>
      <c r="Q84" s="227" t="s">
        <v>1200</v>
      </c>
      <c r="R84" s="213" t="s">
        <v>1805</v>
      </c>
      <c r="S84" s="212"/>
      <c r="T84" s="208"/>
      <c r="U84" s="237"/>
    </row>
    <row r="85" ht="168.75" hidden="1" spans="1:21">
      <c r="A85" s="212">
        <v>80</v>
      </c>
      <c r="B85" s="212" t="s">
        <v>1806</v>
      </c>
      <c r="C85" s="212" t="s">
        <v>1807</v>
      </c>
      <c r="D85" s="212" t="s">
        <v>35</v>
      </c>
      <c r="E85" s="212" t="s">
        <v>176</v>
      </c>
      <c r="F85" s="212" t="s">
        <v>29</v>
      </c>
      <c r="G85" s="212" t="s">
        <v>84</v>
      </c>
      <c r="H85" s="213" t="s">
        <v>1808</v>
      </c>
      <c r="I85" s="212" t="s">
        <v>31</v>
      </c>
      <c r="J85" s="212">
        <v>2.8</v>
      </c>
      <c r="K85" s="226">
        <v>143</v>
      </c>
      <c r="L85" s="227"/>
      <c r="M85" s="227"/>
      <c r="N85" s="227"/>
      <c r="O85" s="227"/>
      <c r="P85" s="227"/>
      <c r="Q85" s="227" t="s">
        <v>1200</v>
      </c>
      <c r="R85" s="213" t="s">
        <v>1809</v>
      </c>
      <c r="S85" s="212"/>
      <c r="T85" s="208"/>
      <c r="U85" s="237"/>
    </row>
    <row r="86" ht="131.25" hidden="1" spans="1:21">
      <c r="A86" s="212">
        <v>81</v>
      </c>
      <c r="B86" s="212" t="s">
        <v>1810</v>
      </c>
      <c r="C86" s="212" t="s">
        <v>1811</v>
      </c>
      <c r="D86" s="212" t="s">
        <v>35</v>
      </c>
      <c r="E86" s="212" t="s">
        <v>1799</v>
      </c>
      <c r="F86" s="212" t="s">
        <v>29</v>
      </c>
      <c r="G86" s="212" t="s">
        <v>46</v>
      </c>
      <c r="H86" s="213" t="s">
        <v>1812</v>
      </c>
      <c r="I86" s="212" t="s">
        <v>65</v>
      </c>
      <c r="J86" s="212">
        <v>550</v>
      </c>
      <c r="K86" s="226">
        <v>80</v>
      </c>
      <c r="L86" s="212"/>
      <c r="M86" s="212"/>
      <c r="N86" s="212"/>
      <c r="O86" s="212"/>
      <c r="P86" s="212"/>
      <c r="Q86" s="227" t="s">
        <v>1200</v>
      </c>
      <c r="R86" s="213" t="s">
        <v>1813</v>
      </c>
      <c r="S86" s="212"/>
      <c r="T86" s="208"/>
      <c r="U86" s="237"/>
    </row>
    <row r="87" ht="112.5" hidden="1" spans="1:21">
      <c r="A87" s="212">
        <v>82</v>
      </c>
      <c r="B87" s="212" t="s">
        <v>1814</v>
      </c>
      <c r="C87" s="212" t="s">
        <v>1815</v>
      </c>
      <c r="D87" s="212" t="s">
        <v>35</v>
      </c>
      <c r="E87" s="212" t="s">
        <v>113</v>
      </c>
      <c r="F87" s="212" t="s">
        <v>29</v>
      </c>
      <c r="G87" s="212" t="s">
        <v>56</v>
      </c>
      <c r="H87" s="213" t="s">
        <v>1816</v>
      </c>
      <c r="I87" s="212" t="s">
        <v>116</v>
      </c>
      <c r="J87" s="212">
        <v>1</v>
      </c>
      <c r="K87" s="226">
        <v>25</v>
      </c>
      <c r="L87" s="227"/>
      <c r="M87" s="227"/>
      <c r="N87" s="227"/>
      <c r="O87" s="227"/>
      <c r="P87" s="227"/>
      <c r="Q87" s="227" t="s">
        <v>1200</v>
      </c>
      <c r="R87" s="213" t="s">
        <v>117</v>
      </c>
      <c r="S87" s="212"/>
      <c r="T87" s="208"/>
      <c r="U87" s="237"/>
    </row>
    <row r="88" ht="168.75" hidden="1" spans="1:21">
      <c r="A88" s="212">
        <v>83</v>
      </c>
      <c r="B88" s="212" t="s">
        <v>1817</v>
      </c>
      <c r="C88" s="212" t="s">
        <v>968</v>
      </c>
      <c r="D88" s="212" t="s">
        <v>35</v>
      </c>
      <c r="E88" s="212" t="s">
        <v>1086</v>
      </c>
      <c r="F88" s="212" t="s">
        <v>29</v>
      </c>
      <c r="G88" s="212" t="s">
        <v>84</v>
      </c>
      <c r="H88" s="213" t="s">
        <v>969</v>
      </c>
      <c r="I88" s="212" t="s">
        <v>251</v>
      </c>
      <c r="J88" s="212">
        <v>1</v>
      </c>
      <c r="K88" s="226">
        <v>12</v>
      </c>
      <c r="L88" s="212"/>
      <c r="M88" s="212"/>
      <c r="N88" s="212"/>
      <c r="O88" s="212"/>
      <c r="P88" s="212"/>
      <c r="Q88" s="212" t="s">
        <v>1263</v>
      </c>
      <c r="R88" s="213" t="s">
        <v>970</v>
      </c>
      <c r="S88" s="212"/>
      <c r="T88" s="238"/>
      <c r="U88" s="237"/>
    </row>
    <row r="89" ht="93.75" hidden="1" spans="1:21">
      <c r="A89" s="212">
        <v>84</v>
      </c>
      <c r="B89" s="212" t="s">
        <v>1549</v>
      </c>
      <c r="C89" s="212" t="s">
        <v>271</v>
      </c>
      <c r="D89" s="212" t="s">
        <v>19</v>
      </c>
      <c r="E89" s="212" t="s">
        <v>20</v>
      </c>
      <c r="F89" s="212" t="s">
        <v>21</v>
      </c>
      <c r="G89" s="212" t="s">
        <v>272</v>
      </c>
      <c r="H89" s="239" t="s">
        <v>273</v>
      </c>
      <c r="I89" s="212" t="s">
        <v>133</v>
      </c>
      <c r="J89" s="212">
        <v>1250</v>
      </c>
      <c r="K89" s="229">
        <v>100</v>
      </c>
      <c r="L89" s="227"/>
      <c r="M89" s="227"/>
      <c r="N89" s="227"/>
      <c r="O89" s="227"/>
      <c r="P89" s="227"/>
      <c r="Q89" s="227" t="s">
        <v>1194</v>
      </c>
      <c r="R89" s="213" t="s">
        <v>274</v>
      </c>
      <c r="S89" s="212"/>
      <c r="T89" s="238"/>
      <c r="U89" s="237"/>
    </row>
    <row r="90" ht="168.75" hidden="1" spans="1:21">
      <c r="A90" s="212">
        <v>85</v>
      </c>
      <c r="B90" s="212" t="s">
        <v>1550</v>
      </c>
      <c r="C90" s="212" t="s">
        <v>276</v>
      </c>
      <c r="D90" s="212" t="s">
        <v>19</v>
      </c>
      <c r="E90" s="212" t="s">
        <v>28</v>
      </c>
      <c r="F90" s="212" t="s">
        <v>29</v>
      </c>
      <c r="G90" s="212" t="s">
        <v>277</v>
      </c>
      <c r="H90" s="239" t="s">
        <v>1551</v>
      </c>
      <c r="I90" s="212" t="s">
        <v>31</v>
      </c>
      <c r="J90" s="212">
        <v>7</v>
      </c>
      <c r="K90" s="229" t="s">
        <v>1278</v>
      </c>
      <c r="L90" s="227"/>
      <c r="M90" s="227"/>
      <c r="N90" s="227"/>
      <c r="O90" s="227"/>
      <c r="P90" s="227"/>
      <c r="Q90" s="227" t="s">
        <v>1196</v>
      </c>
      <c r="R90" s="213" t="s">
        <v>1552</v>
      </c>
      <c r="S90" s="212"/>
      <c r="T90" s="238"/>
      <c r="U90" s="237"/>
    </row>
    <row r="91" ht="131.25" hidden="1" spans="1:21">
      <c r="A91" s="212">
        <v>86</v>
      </c>
      <c r="B91" s="212" t="s">
        <v>1553</v>
      </c>
      <c r="C91" s="212" t="s">
        <v>281</v>
      </c>
      <c r="D91" s="212" t="s">
        <v>19</v>
      </c>
      <c r="E91" s="212" t="s">
        <v>282</v>
      </c>
      <c r="F91" s="212" t="s">
        <v>29</v>
      </c>
      <c r="G91" s="212" t="s">
        <v>272</v>
      </c>
      <c r="H91" s="239" t="s">
        <v>283</v>
      </c>
      <c r="I91" s="212" t="s">
        <v>24</v>
      </c>
      <c r="J91" s="212">
        <v>1</v>
      </c>
      <c r="K91" s="229">
        <v>248.4</v>
      </c>
      <c r="L91" s="227"/>
      <c r="M91" s="227"/>
      <c r="N91" s="227"/>
      <c r="O91" s="227"/>
      <c r="P91" s="227"/>
      <c r="Q91" s="227" t="s">
        <v>1194</v>
      </c>
      <c r="R91" s="213" t="s">
        <v>284</v>
      </c>
      <c r="S91" s="212"/>
      <c r="T91" s="238"/>
      <c r="U91" s="237"/>
    </row>
    <row r="92" ht="168.75" hidden="1" spans="1:21">
      <c r="A92" s="212">
        <v>87</v>
      </c>
      <c r="B92" s="212" t="s">
        <v>1554</v>
      </c>
      <c r="C92" s="212" t="s">
        <v>286</v>
      </c>
      <c r="D92" s="212" t="s">
        <v>19</v>
      </c>
      <c r="E92" s="212" t="s">
        <v>28</v>
      </c>
      <c r="F92" s="212" t="s">
        <v>29</v>
      </c>
      <c r="G92" s="212" t="s">
        <v>272</v>
      </c>
      <c r="H92" s="239" t="s">
        <v>1555</v>
      </c>
      <c r="I92" s="212" t="s">
        <v>31</v>
      </c>
      <c r="J92" s="212">
        <v>9</v>
      </c>
      <c r="K92" s="229">
        <v>243</v>
      </c>
      <c r="L92" s="227"/>
      <c r="M92" s="227"/>
      <c r="N92" s="227"/>
      <c r="O92" s="227"/>
      <c r="P92" s="227"/>
      <c r="Q92" s="227" t="s">
        <v>1196</v>
      </c>
      <c r="R92" s="213" t="s">
        <v>1556</v>
      </c>
      <c r="S92" s="212"/>
      <c r="T92" s="238"/>
      <c r="U92" s="237"/>
    </row>
    <row r="93" ht="150" hidden="1" spans="1:21">
      <c r="A93" s="212">
        <v>88</v>
      </c>
      <c r="B93" s="212" t="s">
        <v>1557</v>
      </c>
      <c r="C93" s="212" t="s">
        <v>302</v>
      </c>
      <c r="D93" s="212" t="s">
        <v>19</v>
      </c>
      <c r="E93" s="212" t="s">
        <v>28</v>
      </c>
      <c r="F93" s="212" t="s">
        <v>29</v>
      </c>
      <c r="G93" s="212" t="s">
        <v>272</v>
      </c>
      <c r="H93" s="239" t="s">
        <v>303</v>
      </c>
      <c r="I93" s="212" t="s">
        <v>31</v>
      </c>
      <c r="J93" s="212">
        <v>10.8</v>
      </c>
      <c r="K93" s="229">
        <v>102.2</v>
      </c>
      <c r="L93" s="227"/>
      <c r="M93" s="227"/>
      <c r="N93" s="227"/>
      <c r="O93" s="227"/>
      <c r="P93" s="227"/>
      <c r="Q93" s="227" t="s">
        <v>1196</v>
      </c>
      <c r="R93" s="213" t="s">
        <v>304</v>
      </c>
      <c r="S93" s="212"/>
      <c r="T93" s="238"/>
      <c r="U93" s="237"/>
    </row>
    <row r="94" ht="131.25" hidden="1" spans="1:21">
      <c r="A94" s="212">
        <v>89</v>
      </c>
      <c r="B94" s="212" t="s">
        <v>1558</v>
      </c>
      <c r="C94" s="212" t="s">
        <v>311</v>
      </c>
      <c r="D94" s="212" t="s">
        <v>19</v>
      </c>
      <c r="E94" s="212" t="s">
        <v>710</v>
      </c>
      <c r="F94" s="212" t="s">
        <v>29</v>
      </c>
      <c r="G94" s="212" t="s">
        <v>307</v>
      </c>
      <c r="H94" s="239" t="s">
        <v>1559</v>
      </c>
      <c r="I94" s="212" t="s">
        <v>24</v>
      </c>
      <c r="J94" s="212">
        <v>2</v>
      </c>
      <c r="K94" s="229">
        <v>324</v>
      </c>
      <c r="L94" s="227"/>
      <c r="M94" s="227"/>
      <c r="N94" s="227"/>
      <c r="O94" s="227"/>
      <c r="P94" s="227"/>
      <c r="Q94" s="227" t="s">
        <v>1200</v>
      </c>
      <c r="R94" s="213" t="s">
        <v>314</v>
      </c>
      <c r="S94" s="212"/>
      <c r="T94" s="238"/>
      <c r="U94" s="237"/>
    </row>
    <row r="95" ht="150" hidden="1" spans="1:21">
      <c r="A95" s="212">
        <v>90</v>
      </c>
      <c r="B95" s="212" t="s">
        <v>1560</v>
      </c>
      <c r="C95" s="212" t="s">
        <v>333</v>
      </c>
      <c r="D95" s="212" t="s">
        <v>19</v>
      </c>
      <c r="E95" s="212" t="s">
        <v>710</v>
      </c>
      <c r="F95" s="212" t="s">
        <v>21</v>
      </c>
      <c r="G95" s="212" t="s">
        <v>335</v>
      </c>
      <c r="H95" s="213" t="s">
        <v>1561</v>
      </c>
      <c r="I95" s="212" t="s">
        <v>24</v>
      </c>
      <c r="J95" s="212">
        <v>1</v>
      </c>
      <c r="K95" s="226">
        <v>885</v>
      </c>
      <c r="L95" s="227"/>
      <c r="M95" s="227"/>
      <c r="N95" s="227"/>
      <c r="O95" s="227"/>
      <c r="P95" s="227"/>
      <c r="Q95" s="227" t="s">
        <v>1200</v>
      </c>
      <c r="R95" s="213" t="s">
        <v>1562</v>
      </c>
      <c r="S95" s="212"/>
      <c r="T95" s="238"/>
      <c r="U95" s="237"/>
    </row>
    <row r="96" ht="168.75" hidden="1" spans="1:21">
      <c r="A96" s="212">
        <v>91</v>
      </c>
      <c r="B96" s="212" t="s">
        <v>1563</v>
      </c>
      <c r="C96" s="212" t="s">
        <v>1564</v>
      </c>
      <c r="D96" s="212" t="s">
        <v>19</v>
      </c>
      <c r="E96" s="212" t="s">
        <v>710</v>
      </c>
      <c r="F96" s="212" t="s">
        <v>21</v>
      </c>
      <c r="G96" s="212" t="s">
        <v>335</v>
      </c>
      <c r="H96" s="213" t="s">
        <v>1565</v>
      </c>
      <c r="I96" s="212" t="s">
        <v>24</v>
      </c>
      <c r="J96" s="212">
        <v>1</v>
      </c>
      <c r="K96" s="226">
        <v>540</v>
      </c>
      <c r="L96" s="227"/>
      <c r="M96" s="227"/>
      <c r="N96" s="227"/>
      <c r="O96" s="227"/>
      <c r="P96" s="227"/>
      <c r="Q96" s="227" t="s">
        <v>1200</v>
      </c>
      <c r="R96" s="213" t="s">
        <v>1566</v>
      </c>
      <c r="S96" s="212"/>
      <c r="T96" s="238"/>
      <c r="U96" s="237"/>
    </row>
    <row r="97" ht="168.75" hidden="1" spans="1:21">
      <c r="A97" s="212">
        <v>92</v>
      </c>
      <c r="B97" s="212" t="s">
        <v>1567</v>
      </c>
      <c r="C97" s="212" t="s">
        <v>362</v>
      </c>
      <c r="D97" s="212" t="s">
        <v>19</v>
      </c>
      <c r="E97" s="212" t="s">
        <v>28</v>
      </c>
      <c r="F97" s="212" t="s">
        <v>29</v>
      </c>
      <c r="G97" s="212" t="s">
        <v>358</v>
      </c>
      <c r="H97" s="239" t="s">
        <v>1568</v>
      </c>
      <c r="I97" s="212" t="s">
        <v>31</v>
      </c>
      <c r="J97" s="212">
        <v>5</v>
      </c>
      <c r="K97" s="229">
        <v>135</v>
      </c>
      <c r="L97" s="227"/>
      <c r="M97" s="227"/>
      <c r="N97" s="227"/>
      <c r="O97" s="227"/>
      <c r="P97" s="227"/>
      <c r="Q97" s="227" t="s">
        <v>1196</v>
      </c>
      <c r="R97" s="213" t="s">
        <v>1569</v>
      </c>
      <c r="S97" s="212"/>
      <c r="T97" s="238"/>
      <c r="U97" s="237"/>
    </row>
    <row r="98" ht="112.5" hidden="1" spans="1:21">
      <c r="A98" s="212">
        <v>93</v>
      </c>
      <c r="B98" s="212" t="s">
        <v>1570</v>
      </c>
      <c r="C98" s="212" t="s">
        <v>392</v>
      </c>
      <c r="D98" s="212" t="s">
        <v>19</v>
      </c>
      <c r="E98" s="212" t="s">
        <v>28</v>
      </c>
      <c r="F98" s="212" t="s">
        <v>21</v>
      </c>
      <c r="G98" s="212" t="s">
        <v>380</v>
      </c>
      <c r="H98" s="239" t="s">
        <v>393</v>
      </c>
      <c r="I98" s="212" t="s">
        <v>31</v>
      </c>
      <c r="J98" s="212">
        <v>8.2</v>
      </c>
      <c r="K98" s="229">
        <v>77.8</v>
      </c>
      <c r="L98" s="227"/>
      <c r="M98" s="227"/>
      <c r="N98" s="227"/>
      <c r="O98" s="227"/>
      <c r="P98" s="227"/>
      <c r="Q98" s="227" t="s">
        <v>1196</v>
      </c>
      <c r="R98" s="213" t="s">
        <v>394</v>
      </c>
      <c r="S98" s="212"/>
      <c r="T98" s="238"/>
      <c r="U98" s="237"/>
    </row>
    <row r="99" ht="131.25" hidden="1" spans="1:21">
      <c r="A99" s="212">
        <v>94</v>
      </c>
      <c r="B99" s="212" t="s">
        <v>1571</v>
      </c>
      <c r="C99" s="212" t="s">
        <v>396</v>
      </c>
      <c r="D99" s="212" t="s">
        <v>19</v>
      </c>
      <c r="E99" s="212" t="s">
        <v>28</v>
      </c>
      <c r="F99" s="212" t="s">
        <v>21</v>
      </c>
      <c r="G99" s="212" t="s">
        <v>397</v>
      </c>
      <c r="H99" s="239" t="s">
        <v>398</v>
      </c>
      <c r="I99" s="212" t="s">
        <v>31</v>
      </c>
      <c r="J99" s="212">
        <v>8</v>
      </c>
      <c r="K99" s="229">
        <v>104</v>
      </c>
      <c r="L99" s="227"/>
      <c r="M99" s="227"/>
      <c r="N99" s="227"/>
      <c r="O99" s="227"/>
      <c r="P99" s="227"/>
      <c r="Q99" s="227" t="s">
        <v>1196</v>
      </c>
      <c r="R99" s="213" t="s">
        <v>399</v>
      </c>
      <c r="S99" s="212"/>
      <c r="T99" s="238"/>
      <c r="U99" s="237"/>
    </row>
    <row r="100" ht="206.25" hidden="1" spans="1:21">
      <c r="A100" s="212">
        <v>95</v>
      </c>
      <c r="B100" s="212" t="s">
        <v>1572</v>
      </c>
      <c r="C100" s="212" t="s">
        <v>401</v>
      </c>
      <c r="D100" s="212" t="s">
        <v>19</v>
      </c>
      <c r="E100" s="212" t="s">
        <v>28</v>
      </c>
      <c r="F100" s="212" t="s">
        <v>21</v>
      </c>
      <c r="G100" s="212" t="s">
        <v>402</v>
      </c>
      <c r="H100" s="239" t="s">
        <v>1573</v>
      </c>
      <c r="I100" s="212" t="s">
        <v>31</v>
      </c>
      <c r="J100" s="212">
        <v>10</v>
      </c>
      <c r="K100" s="229">
        <v>259.2</v>
      </c>
      <c r="L100" s="227"/>
      <c r="M100" s="227"/>
      <c r="N100" s="227"/>
      <c r="O100" s="227"/>
      <c r="P100" s="227"/>
      <c r="Q100" s="227" t="s">
        <v>1196</v>
      </c>
      <c r="R100" s="213" t="s">
        <v>1574</v>
      </c>
      <c r="S100" s="212"/>
      <c r="T100" s="238"/>
      <c r="U100" s="237"/>
    </row>
    <row r="101" ht="206.25" hidden="1" spans="1:21">
      <c r="A101" s="212">
        <v>96</v>
      </c>
      <c r="B101" s="212" t="s">
        <v>1575</v>
      </c>
      <c r="C101" s="212" t="s">
        <v>419</v>
      </c>
      <c r="D101" s="212" t="s">
        <v>19</v>
      </c>
      <c r="E101" s="212" t="s">
        <v>28</v>
      </c>
      <c r="F101" s="212" t="s">
        <v>21</v>
      </c>
      <c r="G101" s="212" t="s">
        <v>411</v>
      </c>
      <c r="H101" s="239" t="s">
        <v>1576</v>
      </c>
      <c r="I101" s="212" t="s">
        <v>31</v>
      </c>
      <c r="J101" s="212">
        <v>4</v>
      </c>
      <c r="K101" s="229">
        <v>86.4</v>
      </c>
      <c r="L101" s="227"/>
      <c r="M101" s="227"/>
      <c r="N101" s="227"/>
      <c r="O101" s="227"/>
      <c r="P101" s="227"/>
      <c r="Q101" s="227" t="s">
        <v>1196</v>
      </c>
      <c r="R101" s="213" t="s">
        <v>1577</v>
      </c>
      <c r="S101" s="212"/>
      <c r="T101" s="238"/>
      <c r="U101" s="237"/>
    </row>
    <row r="102" ht="187.5" hidden="1" spans="1:21">
      <c r="A102" s="212">
        <v>97</v>
      </c>
      <c r="B102" s="212" t="s">
        <v>1578</v>
      </c>
      <c r="C102" s="212" t="s">
        <v>432</v>
      </c>
      <c r="D102" s="212" t="s">
        <v>19</v>
      </c>
      <c r="E102" s="212" t="s">
        <v>28</v>
      </c>
      <c r="F102" s="212" t="s">
        <v>29</v>
      </c>
      <c r="G102" s="212" t="s">
        <v>424</v>
      </c>
      <c r="H102" s="239" t="s">
        <v>1579</v>
      </c>
      <c r="I102" s="212" t="s">
        <v>31</v>
      </c>
      <c r="J102" s="212">
        <v>10</v>
      </c>
      <c r="K102" s="229">
        <v>324</v>
      </c>
      <c r="L102" s="227"/>
      <c r="M102" s="227"/>
      <c r="N102" s="227"/>
      <c r="O102" s="227"/>
      <c r="P102" s="227"/>
      <c r="Q102" s="227" t="s">
        <v>1196</v>
      </c>
      <c r="R102" s="213" t="s">
        <v>1580</v>
      </c>
      <c r="S102" s="212"/>
      <c r="T102" s="238"/>
      <c r="U102" s="237"/>
    </row>
    <row r="103" ht="168.75" hidden="1" spans="1:21">
      <c r="A103" s="212">
        <v>98</v>
      </c>
      <c r="B103" s="212" t="s">
        <v>1581</v>
      </c>
      <c r="C103" s="212" t="s">
        <v>436</v>
      </c>
      <c r="D103" s="212" t="s">
        <v>19</v>
      </c>
      <c r="E103" s="212" t="s">
        <v>282</v>
      </c>
      <c r="F103" s="212" t="s">
        <v>29</v>
      </c>
      <c r="G103" s="212" t="s">
        <v>424</v>
      </c>
      <c r="H103" s="239" t="s">
        <v>437</v>
      </c>
      <c r="I103" s="212" t="s">
        <v>24</v>
      </c>
      <c r="J103" s="212">
        <v>1</v>
      </c>
      <c r="K103" s="229">
        <v>30</v>
      </c>
      <c r="L103" s="227"/>
      <c r="M103" s="227"/>
      <c r="N103" s="227"/>
      <c r="O103" s="227"/>
      <c r="P103" s="227"/>
      <c r="Q103" s="227" t="s">
        <v>1200</v>
      </c>
      <c r="R103" s="213" t="s">
        <v>438</v>
      </c>
      <c r="S103" s="212"/>
      <c r="T103" s="212"/>
      <c r="U103" s="237"/>
    </row>
    <row r="104" ht="150" hidden="1" spans="1:21">
      <c r="A104" s="212">
        <v>99</v>
      </c>
      <c r="B104" s="212" t="s">
        <v>1582</v>
      </c>
      <c r="C104" s="212" t="s">
        <v>456</v>
      </c>
      <c r="D104" s="212" t="s">
        <v>19</v>
      </c>
      <c r="E104" s="212" t="s">
        <v>28</v>
      </c>
      <c r="F104" s="212" t="s">
        <v>29</v>
      </c>
      <c r="G104" s="212" t="s">
        <v>441</v>
      </c>
      <c r="H104" s="239" t="s">
        <v>1583</v>
      </c>
      <c r="I104" s="212" t="s">
        <v>31</v>
      </c>
      <c r="J104" s="212">
        <v>4</v>
      </c>
      <c r="K104" s="229">
        <v>108</v>
      </c>
      <c r="L104" s="227"/>
      <c r="M104" s="227"/>
      <c r="N104" s="227"/>
      <c r="O104" s="227"/>
      <c r="P104" s="227"/>
      <c r="Q104" s="227" t="s">
        <v>1196</v>
      </c>
      <c r="R104" s="213" t="s">
        <v>458</v>
      </c>
      <c r="S104" s="212"/>
      <c r="T104" s="238"/>
      <c r="U104" s="237"/>
    </row>
    <row r="105" ht="150" hidden="1" spans="1:21">
      <c r="A105" s="212">
        <v>100</v>
      </c>
      <c r="B105" s="212" t="s">
        <v>1584</v>
      </c>
      <c r="C105" s="212" t="s">
        <v>460</v>
      </c>
      <c r="D105" s="212" t="s">
        <v>19</v>
      </c>
      <c r="E105" s="212" t="s">
        <v>1498</v>
      </c>
      <c r="F105" s="212" t="s">
        <v>29</v>
      </c>
      <c r="G105" s="212" t="s">
        <v>461</v>
      </c>
      <c r="H105" s="239" t="s">
        <v>462</v>
      </c>
      <c r="I105" s="212" t="s">
        <v>133</v>
      </c>
      <c r="J105" s="212">
        <v>25000</v>
      </c>
      <c r="K105" s="229">
        <v>87.5</v>
      </c>
      <c r="L105" s="227"/>
      <c r="M105" s="227"/>
      <c r="N105" s="227"/>
      <c r="O105" s="227"/>
      <c r="P105" s="227"/>
      <c r="Q105" s="227" t="s">
        <v>1207</v>
      </c>
      <c r="R105" s="213" t="s">
        <v>1290</v>
      </c>
      <c r="S105" s="212"/>
      <c r="T105" s="238"/>
      <c r="U105" s="237"/>
    </row>
    <row r="106" ht="187.5" hidden="1" spans="1:21">
      <c r="A106" s="212">
        <v>101</v>
      </c>
      <c r="B106" s="212" t="s">
        <v>1585</v>
      </c>
      <c r="C106" s="212" t="s">
        <v>465</v>
      </c>
      <c r="D106" s="212" t="s">
        <v>19</v>
      </c>
      <c r="E106" s="212" t="s">
        <v>1498</v>
      </c>
      <c r="F106" s="212" t="s">
        <v>29</v>
      </c>
      <c r="G106" s="212" t="s">
        <v>461</v>
      </c>
      <c r="H106" s="239" t="s">
        <v>466</v>
      </c>
      <c r="I106" s="212" t="s">
        <v>133</v>
      </c>
      <c r="J106" s="212">
        <v>5000</v>
      </c>
      <c r="K106" s="229">
        <v>35</v>
      </c>
      <c r="L106" s="227"/>
      <c r="M106" s="227"/>
      <c r="N106" s="227"/>
      <c r="O106" s="227"/>
      <c r="P106" s="227"/>
      <c r="Q106" s="227" t="s">
        <v>1207</v>
      </c>
      <c r="R106" s="213" t="s">
        <v>467</v>
      </c>
      <c r="S106" s="212"/>
      <c r="T106" s="238"/>
      <c r="U106" s="237"/>
    </row>
    <row r="107" ht="168.75" hidden="1" spans="1:21">
      <c r="A107" s="212">
        <v>102</v>
      </c>
      <c r="B107" s="212" t="s">
        <v>1586</v>
      </c>
      <c r="C107" s="212" t="s">
        <v>1587</v>
      </c>
      <c r="D107" s="212" t="s">
        <v>19</v>
      </c>
      <c r="E107" s="212" t="s">
        <v>20</v>
      </c>
      <c r="F107" s="212" t="s">
        <v>29</v>
      </c>
      <c r="G107" s="212" t="s">
        <v>461</v>
      </c>
      <c r="H107" s="213" t="s">
        <v>1588</v>
      </c>
      <c r="I107" s="228" t="s">
        <v>133</v>
      </c>
      <c r="J107" s="228">
        <v>466.5</v>
      </c>
      <c r="K107" s="229">
        <v>18.3445</v>
      </c>
      <c r="L107" s="230"/>
      <c r="M107" s="230"/>
      <c r="N107" s="230"/>
      <c r="O107" s="230"/>
      <c r="P107" s="227"/>
      <c r="Q107" s="227" t="s">
        <v>1194</v>
      </c>
      <c r="R107" s="213" t="s">
        <v>1589</v>
      </c>
      <c r="S107" s="238"/>
      <c r="T107" s="238"/>
      <c r="U107" s="237"/>
    </row>
    <row r="108" ht="206.25" hidden="1" spans="1:21">
      <c r="A108" s="212">
        <v>103</v>
      </c>
      <c r="B108" s="212" t="s">
        <v>1590</v>
      </c>
      <c r="C108" s="212" t="s">
        <v>477</v>
      </c>
      <c r="D108" s="212" t="s">
        <v>19</v>
      </c>
      <c r="E108" s="212" t="s">
        <v>20</v>
      </c>
      <c r="F108" s="212" t="s">
        <v>29</v>
      </c>
      <c r="G108" s="212" t="s">
        <v>461</v>
      </c>
      <c r="H108" s="213" t="s">
        <v>1591</v>
      </c>
      <c r="I108" s="212" t="s">
        <v>133</v>
      </c>
      <c r="J108" s="212">
        <v>1255</v>
      </c>
      <c r="K108" s="226">
        <v>141.794</v>
      </c>
      <c r="L108" s="227"/>
      <c r="M108" s="227"/>
      <c r="N108" s="227"/>
      <c r="O108" s="227"/>
      <c r="P108" s="227"/>
      <c r="Q108" s="227" t="s">
        <v>1194</v>
      </c>
      <c r="R108" s="213" t="s">
        <v>1592</v>
      </c>
      <c r="S108" s="240"/>
      <c r="T108" s="238"/>
      <c r="U108" s="237"/>
    </row>
    <row r="109" ht="75" hidden="1" spans="1:21">
      <c r="A109" s="212">
        <v>104</v>
      </c>
      <c r="B109" s="212" t="s">
        <v>1593</v>
      </c>
      <c r="C109" s="212" t="s">
        <v>481</v>
      </c>
      <c r="D109" s="212" t="s">
        <v>19</v>
      </c>
      <c r="E109" s="212" t="s">
        <v>20</v>
      </c>
      <c r="F109" s="212" t="s">
        <v>21</v>
      </c>
      <c r="G109" s="212" t="s">
        <v>272</v>
      </c>
      <c r="H109" s="213" t="s">
        <v>482</v>
      </c>
      <c r="I109" s="212" t="s">
        <v>31</v>
      </c>
      <c r="J109" s="212">
        <v>20</v>
      </c>
      <c r="K109" s="229">
        <v>25</v>
      </c>
      <c r="L109" s="227"/>
      <c r="M109" s="227"/>
      <c r="N109" s="227"/>
      <c r="O109" s="227"/>
      <c r="P109" s="227"/>
      <c r="Q109" s="227" t="s">
        <v>1194</v>
      </c>
      <c r="R109" s="213" t="s">
        <v>483</v>
      </c>
      <c r="S109" s="212"/>
      <c r="T109" s="238"/>
      <c r="U109" s="237"/>
    </row>
    <row r="110" ht="93.75" hidden="1" spans="1:21">
      <c r="A110" s="212">
        <v>105</v>
      </c>
      <c r="B110" s="212" t="s">
        <v>1594</v>
      </c>
      <c r="C110" s="212" t="s">
        <v>992</v>
      </c>
      <c r="D110" s="212" t="s">
        <v>19</v>
      </c>
      <c r="E110" s="212" t="s">
        <v>282</v>
      </c>
      <c r="F110" s="212" t="s">
        <v>21</v>
      </c>
      <c r="G110" s="212" t="s">
        <v>272</v>
      </c>
      <c r="H110" s="239" t="s">
        <v>993</v>
      </c>
      <c r="I110" s="212" t="s">
        <v>251</v>
      </c>
      <c r="J110" s="212">
        <v>2</v>
      </c>
      <c r="K110" s="229">
        <v>20</v>
      </c>
      <c r="L110" s="212"/>
      <c r="M110" s="212"/>
      <c r="N110" s="212"/>
      <c r="O110" s="212"/>
      <c r="P110" s="212"/>
      <c r="Q110" s="212" t="s">
        <v>1595</v>
      </c>
      <c r="R110" s="213" t="s">
        <v>994</v>
      </c>
      <c r="S110" s="241"/>
      <c r="T110" s="238"/>
      <c r="U110" s="237"/>
    </row>
    <row r="111" ht="150" hidden="1" spans="1:21">
      <c r="A111" s="212">
        <v>106</v>
      </c>
      <c r="B111" s="212" t="s">
        <v>1596</v>
      </c>
      <c r="C111" s="212" t="s">
        <v>999</v>
      </c>
      <c r="D111" s="212" t="s">
        <v>19</v>
      </c>
      <c r="E111" s="212" t="s">
        <v>710</v>
      </c>
      <c r="F111" s="212" t="s">
        <v>21</v>
      </c>
      <c r="G111" s="212" t="s">
        <v>307</v>
      </c>
      <c r="H111" s="239" t="s">
        <v>1299</v>
      </c>
      <c r="I111" s="212" t="s">
        <v>24</v>
      </c>
      <c r="J111" s="212">
        <v>5</v>
      </c>
      <c r="K111" s="229">
        <v>2000</v>
      </c>
      <c r="L111" s="212"/>
      <c r="M111" s="212"/>
      <c r="N111" s="212"/>
      <c r="O111" s="212"/>
      <c r="P111" s="212"/>
      <c r="Q111" s="212" t="s">
        <v>1200</v>
      </c>
      <c r="R111" s="213" t="s">
        <v>1001</v>
      </c>
      <c r="S111" s="212"/>
      <c r="T111" s="238"/>
      <c r="U111" s="237"/>
    </row>
    <row r="112" ht="150" hidden="1" spans="1:21">
      <c r="A112" s="212">
        <v>107</v>
      </c>
      <c r="B112" s="212" t="s">
        <v>1597</v>
      </c>
      <c r="C112" s="212" t="s">
        <v>1017</v>
      </c>
      <c r="D112" s="212" t="s">
        <v>19</v>
      </c>
      <c r="E112" s="212" t="s">
        <v>1498</v>
      </c>
      <c r="F112" s="212" t="s">
        <v>29</v>
      </c>
      <c r="G112" s="212" t="s">
        <v>380</v>
      </c>
      <c r="H112" s="239" t="s">
        <v>1018</v>
      </c>
      <c r="I112" s="212" t="s">
        <v>251</v>
      </c>
      <c r="J112" s="212">
        <v>5</v>
      </c>
      <c r="K112" s="229">
        <v>98</v>
      </c>
      <c r="L112" s="212"/>
      <c r="M112" s="212"/>
      <c r="N112" s="212"/>
      <c r="O112" s="212"/>
      <c r="P112" s="212"/>
      <c r="Q112" s="212" t="s">
        <v>1210</v>
      </c>
      <c r="R112" s="213" t="s">
        <v>1019</v>
      </c>
      <c r="S112" s="212"/>
      <c r="T112" s="238"/>
      <c r="U112" s="237"/>
    </row>
    <row r="113" ht="206.25" hidden="1" spans="1:21">
      <c r="A113" s="212">
        <v>108</v>
      </c>
      <c r="B113" s="212" t="s">
        <v>1598</v>
      </c>
      <c r="C113" s="212" t="s">
        <v>1020</v>
      </c>
      <c r="D113" s="212" t="s">
        <v>19</v>
      </c>
      <c r="E113" s="212" t="s">
        <v>282</v>
      </c>
      <c r="F113" s="212" t="s">
        <v>29</v>
      </c>
      <c r="G113" s="212" t="s">
        <v>380</v>
      </c>
      <c r="H113" s="239" t="s">
        <v>1021</v>
      </c>
      <c r="I113" s="212" t="s">
        <v>251</v>
      </c>
      <c r="J113" s="212">
        <v>6</v>
      </c>
      <c r="K113" s="229">
        <v>30</v>
      </c>
      <c r="L113" s="212"/>
      <c r="M113" s="212"/>
      <c r="N113" s="212"/>
      <c r="O113" s="212"/>
      <c r="P113" s="212"/>
      <c r="Q113" s="212" t="s">
        <v>1210</v>
      </c>
      <c r="R113" s="213" t="s">
        <v>1022</v>
      </c>
      <c r="S113" s="212"/>
      <c r="T113" s="238"/>
      <c r="U113" s="237"/>
    </row>
    <row r="114" ht="75" hidden="1" spans="1:21">
      <c r="A114" s="212">
        <v>109</v>
      </c>
      <c r="B114" s="212" t="s">
        <v>1599</v>
      </c>
      <c r="C114" s="212" t="s">
        <v>1023</v>
      </c>
      <c r="D114" s="212" t="s">
        <v>19</v>
      </c>
      <c r="E114" s="212" t="s">
        <v>20</v>
      </c>
      <c r="F114" s="212" t="s">
        <v>21</v>
      </c>
      <c r="G114" s="212" t="s">
        <v>380</v>
      </c>
      <c r="H114" s="239" t="s">
        <v>1024</v>
      </c>
      <c r="I114" s="212" t="s">
        <v>133</v>
      </c>
      <c r="J114" s="212">
        <v>800</v>
      </c>
      <c r="K114" s="229">
        <v>80</v>
      </c>
      <c r="L114" s="212"/>
      <c r="M114" s="212"/>
      <c r="N114" s="212"/>
      <c r="O114" s="212"/>
      <c r="P114" s="212"/>
      <c r="Q114" s="212" t="s">
        <v>1194</v>
      </c>
      <c r="R114" s="213" t="s">
        <v>1025</v>
      </c>
      <c r="S114" s="212"/>
      <c r="T114" s="238"/>
      <c r="U114" s="237"/>
    </row>
    <row r="115" ht="93.75" hidden="1" spans="1:21">
      <c r="A115" s="212">
        <v>110</v>
      </c>
      <c r="B115" s="212" t="s">
        <v>1600</v>
      </c>
      <c r="C115" s="212" t="s">
        <v>1029</v>
      </c>
      <c r="D115" s="212" t="s">
        <v>19</v>
      </c>
      <c r="E115" s="212" t="s">
        <v>1498</v>
      </c>
      <c r="F115" s="212" t="s">
        <v>29</v>
      </c>
      <c r="G115" s="212" t="s">
        <v>397</v>
      </c>
      <c r="H115" s="239" t="s">
        <v>1030</v>
      </c>
      <c r="I115" s="212" t="s">
        <v>251</v>
      </c>
      <c r="J115" s="212">
        <v>1</v>
      </c>
      <c r="K115" s="229">
        <v>10</v>
      </c>
      <c r="L115" s="212"/>
      <c r="M115" s="212"/>
      <c r="N115" s="212"/>
      <c r="O115" s="212"/>
      <c r="P115" s="212"/>
      <c r="Q115" s="212" t="s">
        <v>1210</v>
      </c>
      <c r="R115" s="213" t="s">
        <v>1031</v>
      </c>
      <c r="S115" s="212"/>
      <c r="T115" s="238"/>
      <c r="U115" s="237"/>
    </row>
    <row r="116" ht="131.25" hidden="1" spans="1:21">
      <c r="A116" s="212">
        <v>111</v>
      </c>
      <c r="B116" s="212" t="s">
        <v>1601</v>
      </c>
      <c r="C116" s="212" t="s">
        <v>995</v>
      </c>
      <c r="D116" s="212" t="s">
        <v>19</v>
      </c>
      <c r="E116" s="212" t="s">
        <v>1498</v>
      </c>
      <c r="F116" s="212" t="s">
        <v>29</v>
      </c>
      <c r="G116" s="212" t="s">
        <v>272</v>
      </c>
      <c r="H116" s="239" t="s">
        <v>997</v>
      </c>
      <c r="I116" s="212" t="s">
        <v>116</v>
      </c>
      <c r="J116" s="212">
        <v>1</v>
      </c>
      <c r="K116" s="229">
        <v>50</v>
      </c>
      <c r="L116" s="212"/>
      <c r="M116" s="212"/>
      <c r="N116" s="212"/>
      <c r="O116" s="212"/>
      <c r="P116" s="212"/>
      <c r="Q116" s="212" t="s">
        <v>1210</v>
      </c>
      <c r="R116" s="213" t="s">
        <v>998</v>
      </c>
      <c r="S116" s="212"/>
      <c r="T116" s="238"/>
      <c r="U116" s="237"/>
    </row>
    <row r="117" ht="112.5" hidden="1" spans="1:21">
      <c r="A117" s="212">
        <v>112</v>
      </c>
      <c r="B117" s="212" t="s">
        <v>1602</v>
      </c>
      <c r="C117" s="212" t="s">
        <v>1002</v>
      </c>
      <c r="D117" s="212" t="s">
        <v>19</v>
      </c>
      <c r="E117" s="212" t="s">
        <v>1498</v>
      </c>
      <c r="F117" s="212" t="s">
        <v>29</v>
      </c>
      <c r="G117" s="212" t="s">
        <v>307</v>
      </c>
      <c r="H117" s="239" t="s">
        <v>1003</v>
      </c>
      <c r="I117" s="212" t="s">
        <v>116</v>
      </c>
      <c r="J117" s="212">
        <v>1</v>
      </c>
      <c r="K117" s="229">
        <v>65</v>
      </c>
      <c r="L117" s="212"/>
      <c r="M117" s="212"/>
      <c r="N117" s="212"/>
      <c r="O117" s="212"/>
      <c r="P117" s="212"/>
      <c r="Q117" s="212" t="s">
        <v>1210</v>
      </c>
      <c r="R117" s="213" t="s">
        <v>1004</v>
      </c>
      <c r="S117" s="212"/>
      <c r="T117" s="238"/>
      <c r="U117" s="237"/>
    </row>
    <row r="118" ht="112.5" hidden="1" spans="1:21">
      <c r="A118" s="212">
        <v>113</v>
      </c>
      <c r="B118" s="212" t="s">
        <v>1603</v>
      </c>
      <c r="C118" s="212" t="s">
        <v>1005</v>
      </c>
      <c r="D118" s="212" t="s">
        <v>19</v>
      </c>
      <c r="E118" s="212" t="s">
        <v>1498</v>
      </c>
      <c r="F118" s="212" t="s">
        <v>29</v>
      </c>
      <c r="G118" s="212" t="s">
        <v>335</v>
      </c>
      <c r="H118" s="239" t="s">
        <v>1006</v>
      </c>
      <c r="I118" s="212" t="s">
        <v>116</v>
      </c>
      <c r="J118" s="212">
        <v>2</v>
      </c>
      <c r="K118" s="229">
        <v>115</v>
      </c>
      <c r="L118" s="212"/>
      <c r="M118" s="212"/>
      <c r="N118" s="212"/>
      <c r="O118" s="212"/>
      <c r="P118" s="212"/>
      <c r="Q118" s="212" t="s">
        <v>1210</v>
      </c>
      <c r="R118" s="213" t="s">
        <v>1007</v>
      </c>
      <c r="S118" s="212"/>
      <c r="T118" s="238"/>
      <c r="U118" s="237"/>
    </row>
    <row r="119" ht="131.25" hidden="1" spans="1:21">
      <c r="A119" s="212">
        <v>114</v>
      </c>
      <c r="B119" s="212" t="s">
        <v>1604</v>
      </c>
      <c r="C119" s="212" t="s">
        <v>1011</v>
      </c>
      <c r="D119" s="212" t="s">
        <v>19</v>
      </c>
      <c r="E119" s="212" t="s">
        <v>1498</v>
      </c>
      <c r="F119" s="212" t="s">
        <v>29</v>
      </c>
      <c r="G119" s="212" t="s">
        <v>349</v>
      </c>
      <c r="H119" s="239" t="s">
        <v>1012</v>
      </c>
      <c r="I119" s="212" t="s">
        <v>116</v>
      </c>
      <c r="J119" s="212">
        <v>2</v>
      </c>
      <c r="K119" s="229">
        <v>115</v>
      </c>
      <c r="L119" s="212"/>
      <c r="M119" s="212"/>
      <c r="N119" s="212"/>
      <c r="O119" s="212"/>
      <c r="P119" s="212"/>
      <c r="Q119" s="212" t="s">
        <v>1210</v>
      </c>
      <c r="R119" s="213" t="s">
        <v>1013</v>
      </c>
      <c r="S119" s="212"/>
      <c r="T119" s="238"/>
      <c r="U119" s="237"/>
    </row>
    <row r="120" ht="131.25" hidden="1" spans="1:21">
      <c r="A120" s="212">
        <v>115</v>
      </c>
      <c r="B120" s="212" t="s">
        <v>1605</v>
      </c>
      <c r="C120" s="212" t="s">
        <v>1014</v>
      </c>
      <c r="D120" s="212" t="s">
        <v>19</v>
      </c>
      <c r="E120" s="212" t="s">
        <v>1498</v>
      </c>
      <c r="F120" s="212" t="s">
        <v>29</v>
      </c>
      <c r="G120" s="212" t="s">
        <v>358</v>
      </c>
      <c r="H120" s="239" t="s">
        <v>1015</v>
      </c>
      <c r="I120" s="212" t="s">
        <v>116</v>
      </c>
      <c r="J120" s="212">
        <v>2</v>
      </c>
      <c r="K120" s="229">
        <v>115</v>
      </c>
      <c r="L120" s="212"/>
      <c r="M120" s="212"/>
      <c r="N120" s="212"/>
      <c r="O120" s="212"/>
      <c r="P120" s="212"/>
      <c r="Q120" s="212" t="s">
        <v>1210</v>
      </c>
      <c r="R120" s="213" t="s">
        <v>1016</v>
      </c>
      <c r="S120" s="212"/>
      <c r="T120" s="238"/>
      <c r="U120" s="237"/>
    </row>
    <row r="121" ht="112.5" hidden="1" spans="1:21">
      <c r="A121" s="212">
        <v>116</v>
      </c>
      <c r="B121" s="212" t="s">
        <v>1606</v>
      </c>
      <c r="C121" s="212" t="s">
        <v>1026</v>
      </c>
      <c r="D121" s="212" t="s">
        <v>19</v>
      </c>
      <c r="E121" s="212" t="s">
        <v>1498</v>
      </c>
      <c r="F121" s="212" t="s">
        <v>29</v>
      </c>
      <c r="G121" s="212" t="s">
        <v>380</v>
      </c>
      <c r="H121" s="239" t="s">
        <v>1027</v>
      </c>
      <c r="I121" s="212" t="s">
        <v>116</v>
      </c>
      <c r="J121" s="212">
        <v>1</v>
      </c>
      <c r="K121" s="229">
        <v>65</v>
      </c>
      <c r="L121" s="212"/>
      <c r="M121" s="212"/>
      <c r="N121" s="212"/>
      <c r="O121" s="212"/>
      <c r="P121" s="212"/>
      <c r="Q121" s="212" t="s">
        <v>1210</v>
      </c>
      <c r="R121" s="213" t="s">
        <v>1028</v>
      </c>
      <c r="S121" s="212"/>
      <c r="T121" s="238"/>
      <c r="U121" s="237"/>
    </row>
    <row r="122" ht="131.25" hidden="1" spans="1:21">
      <c r="A122" s="212">
        <v>117</v>
      </c>
      <c r="B122" s="212" t="s">
        <v>1607</v>
      </c>
      <c r="C122" s="212" t="s">
        <v>1032</v>
      </c>
      <c r="D122" s="212" t="s">
        <v>19</v>
      </c>
      <c r="E122" s="212" t="s">
        <v>1498</v>
      </c>
      <c r="F122" s="212" t="s">
        <v>29</v>
      </c>
      <c r="G122" s="212" t="s">
        <v>397</v>
      </c>
      <c r="H122" s="239" t="s">
        <v>1033</v>
      </c>
      <c r="I122" s="212" t="s">
        <v>116</v>
      </c>
      <c r="J122" s="212">
        <v>2</v>
      </c>
      <c r="K122" s="229">
        <v>115</v>
      </c>
      <c r="L122" s="212"/>
      <c r="M122" s="212"/>
      <c r="N122" s="212"/>
      <c r="O122" s="212"/>
      <c r="P122" s="212"/>
      <c r="Q122" s="212" t="s">
        <v>1210</v>
      </c>
      <c r="R122" s="213" t="s">
        <v>1034</v>
      </c>
      <c r="S122" s="212"/>
      <c r="T122" s="238"/>
      <c r="U122" s="237"/>
    </row>
    <row r="123" ht="112.5" hidden="1" spans="1:21">
      <c r="A123" s="212">
        <v>118</v>
      </c>
      <c r="B123" s="212" t="s">
        <v>1608</v>
      </c>
      <c r="C123" s="212" t="s">
        <v>1042</v>
      </c>
      <c r="D123" s="212" t="s">
        <v>19</v>
      </c>
      <c r="E123" s="212" t="s">
        <v>1498</v>
      </c>
      <c r="F123" s="212" t="s">
        <v>29</v>
      </c>
      <c r="G123" s="212" t="s">
        <v>402</v>
      </c>
      <c r="H123" s="239" t="s">
        <v>1043</v>
      </c>
      <c r="I123" s="212" t="s">
        <v>116</v>
      </c>
      <c r="J123" s="212">
        <v>1</v>
      </c>
      <c r="K123" s="229">
        <v>65</v>
      </c>
      <c r="L123" s="212"/>
      <c r="M123" s="212"/>
      <c r="N123" s="212"/>
      <c r="O123" s="212"/>
      <c r="P123" s="212"/>
      <c r="Q123" s="212" t="s">
        <v>1210</v>
      </c>
      <c r="R123" s="213" t="s">
        <v>1044</v>
      </c>
      <c r="S123" s="212"/>
      <c r="T123" s="238"/>
      <c r="U123" s="237"/>
    </row>
    <row r="124" ht="131.25" hidden="1" spans="1:21">
      <c r="A124" s="212">
        <v>119</v>
      </c>
      <c r="B124" s="212" t="s">
        <v>1609</v>
      </c>
      <c r="C124" s="212" t="s">
        <v>1048</v>
      </c>
      <c r="D124" s="212" t="s">
        <v>19</v>
      </c>
      <c r="E124" s="212" t="s">
        <v>1498</v>
      </c>
      <c r="F124" s="212" t="s">
        <v>29</v>
      </c>
      <c r="G124" s="212" t="s">
        <v>411</v>
      </c>
      <c r="H124" s="239" t="s">
        <v>1049</v>
      </c>
      <c r="I124" s="212" t="s">
        <v>116</v>
      </c>
      <c r="J124" s="212">
        <v>2</v>
      </c>
      <c r="K124" s="229">
        <v>115</v>
      </c>
      <c r="L124" s="212"/>
      <c r="M124" s="212"/>
      <c r="N124" s="212"/>
      <c r="O124" s="212"/>
      <c r="P124" s="212"/>
      <c r="Q124" s="212" t="s">
        <v>1210</v>
      </c>
      <c r="R124" s="213" t="s">
        <v>1050</v>
      </c>
      <c r="S124" s="212"/>
      <c r="T124" s="238"/>
      <c r="U124" s="237"/>
    </row>
    <row r="125" ht="131.25" hidden="1" spans="1:21">
      <c r="A125" s="212">
        <v>120</v>
      </c>
      <c r="B125" s="212" t="s">
        <v>1610</v>
      </c>
      <c r="C125" s="212" t="s">
        <v>1051</v>
      </c>
      <c r="D125" s="212" t="s">
        <v>19</v>
      </c>
      <c r="E125" s="212" t="s">
        <v>1498</v>
      </c>
      <c r="F125" s="212" t="s">
        <v>29</v>
      </c>
      <c r="G125" s="212" t="s">
        <v>424</v>
      </c>
      <c r="H125" s="239" t="s">
        <v>1052</v>
      </c>
      <c r="I125" s="212" t="s">
        <v>116</v>
      </c>
      <c r="J125" s="212">
        <v>2</v>
      </c>
      <c r="K125" s="229">
        <v>115</v>
      </c>
      <c r="L125" s="212"/>
      <c r="M125" s="212"/>
      <c r="N125" s="212"/>
      <c r="O125" s="212"/>
      <c r="P125" s="212"/>
      <c r="Q125" s="212" t="s">
        <v>1210</v>
      </c>
      <c r="R125" s="213" t="s">
        <v>1053</v>
      </c>
      <c r="S125" s="212"/>
      <c r="T125" s="238"/>
      <c r="U125" s="237"/>
    </row>
    <row r="126" ht="112.5" hidden="1" spans="1:21">
      <c r="A126" s="212">
        <v>121</v>
      </c>
      <c r="B126" s="212" t="s">
        <v>1611</v>
      </c>
      <c r="C126" s="212" t="s">
        <v>1057</v>
      </c>
      <c r="D126" s="212" t="s">
        <v>19</v>
      </c>
      <c r="E126" s="212" t="s">
        <v>1498</v>
      </c>
      <c r="F126" s="212" t="s">
        <v>29</v>
      </c>
      <c r="G126" s="212" t="s">
        <v>441</v>
      </c>
      <c r="H126" s="239" t="s">
        <v>1058</v>
      </c>
      <c r="I126" s="212" t="s">
        <v>116</v>
      </c>
      <c r="J126" s="212">
        <v>2</v>
      </c>
      <c r="K126" s="229">
        <v>115</v>
      </c>
      <c r="L126" s="212"/>
      <c r="M126" s="212"/>
      <c r="N126" s="212"/>
      <c r="O126" s="212"/>
      <c r="P126" s="212"/>
      <c r="Q126" s="212" t="s">
        <v>1210</v>
      </c>
      <c r="R126" s="213" t="s">
        <v>1059</v>
      </c>
      <c r="S126" s="212"/>
      <c r="T126" s="238"/>
      <c r="U126" s="237"/>
    </row>
    <row r="127" ht="112.5" hidden="1" spans="1:21">
      <c r="A127" s="212">
        <v>122</v>
      </c>
      <c r="B127" s="212" t="s">
        <v>1612</v>
      </c>
      <c r="C127" s="212" t="s">
        <v>1066</v>
      </c>
      <c r="D127" s="212" t="s">
        <v>19</v>
      </c>
      <c r="E127" s="212" t="s">
        <v>1498</v>
      </c>
      <c r="F127" s="212" t="s">
        <v>29</v>
      </c>
      <c r="G127" s="212" t="s">
        <v>486</v>
      </c>
      <c r="H127" s="239" t="s">
        <v>1067</v>
      </c>
      <c r="I127" s="212" t="s">
        <v>116</v>
      </c>
      <c r="J127" s="212">
        <v>2</v>
      </c>
      <c r="K127" s="229">
        <v>115</v>
      </c>
      <c r="L127" s="212"/>
      <c r="M127" s="212"/>
      <c r="N127" s="212"/>
      <c r="O127" s="212"/>
      <c r="P127" s="212"/>
      <c r="Q127" s="212" t="s">
        <v>1210</v>
      </c>
      <c r="R127" s="213" t="s">
        <v>1068</v>
      </c>
      <c r="S127" s="212"/>
      <c r="T127" s="238"/>
      <c r="U127" s="237"/>
    </row>
    <row r="128" ht="112.5" hidden="1" spans="1:21">
      <c r="A128" s="212">
        <v>123</v>
      </c>
      <c r="B128" s="212" t="s">
        <v>1613</v>
      </c>
      <c r="C128" s="212" t="s">
        <v>1325</v>
      </c>
      <c r="D128" s="212" t="s">
        <v>19</v>
      </c>
      <c r="E128" s="212" t="s">
        <v>1498</v>
      </c>
      <c r="F128" s="212" t="s">
        <v>29</v>
      </c>
      <c r="G128" s="212" t="s">
        <v>1292</v>
      </c>
      <c r="H128" s="239" t="s">
        <v>1326</v>
      </c>
      <c r="I128" s="212" t="s">
        <v>116</v>
      </c>
      <c r="J128" s="212">
        <v>2</v>
      </c>
      <c r="K128" s="229">
        <v>115</v>
      </c>
      <c r="L128" s="212"/>
      <c r="M128" s="212"/>
      <c r="N128" s="212"/>
      <c r="O128" s="212"/>
      <c r="P128" s="212"/>
      <c r="Q128" s="212" t="s">
        <v>1210</v>
      </c>
      <c r="R128" s="213" t="s">
        <v>1071</v>
      </c>
      <c r="S128" s="212"/>
      <c r="T128" s="238"/>
      <c r="U128" s="237"/>
    </row>
    <row r="129" ht="93.75" hidden="1" spans="1:21">
      <c r="A129" s="212">
        <v>124</v>
      </c>
      <c r="B129" s="212" t="s">
        <v>1704</v>
      </c>
      <c r="C129" s="212" t="s">
        <v>328</v>
      </c>
      <c r="D129" s="212" t="s">
        <v>823</v>
      </c>
      <c r="E129" s="212" t="s">
        <v>824</v>
      </c>
      <c r="F129" s="212" t="s">
        <v>29</v>
      </c>
      <c r="G129" s="212" t="s">
        <v>307</v>
      </c>
      <c r="H129" s="239" t="s">
        <v>330</v>
      </c>
      <c r="I129" s="212" t="s">
        <v>31</v>
      </c>
      <c r="J129" s="212">
        <v>5</v>
      </c>
      <c r="K129" s="229">
        <v>108</v>
      </c>
      <c r="L129" s="227"/>
      <c r="M129" s="227"/>
      <c r="N129" s="227"/>
      <c r="O129" s="227"/>
      <c r="P129" s="227"/>
      <c r="Q129" s="227" t="s">
        <v>1196</v>
      </c>
      <c r="R129" s="213" t="s">
        <v>331</v>
      </c>
      <c r="S129" s="212"/>
      <c r="T129" s="238"/>
      <c r="U129" s="237"/>
    </row>
    <row r="130" ht="112.5" hidden="1" spans="1:21">
      <c r="A130" s="212">
        <v>125</v>
      </c>
      <c r="B130" s="212" t="s">
        <v>1708</v>
      </c>
      <c r="C130" s="212" t="s">
        <v>469</v>
      </c>
      <c r="D130" s="212" t="s">
        <v>106</v>
      </c>
      <c r="E130" s="212" t="s">
        <v>107</v>
      </c>
      <c r="F130" s="212" t="s">
        <v>29</v>
      </c>
      <c r="G130" s="212" t="s">
        <v>461</v>
      </c>
      <c r="H130" s="239" t="s">
        <v>470</v>
      </c>
      <c r="I130" s="212" t="s">
        <v>92</v>
      </c>
      <c r="J130" s="212">
        <v>20</v>
      </c>
      <c r="K130" s="229">
        <v>36.96</v>
      </c>
      <c r="L130" s="227"/>
      <c r="M130" s="227"/>
      <c r="N130" s="227"/>
      <c r="O130" s="227"/>
      <c r="P130" s="227"/>
      <c r="Q130" s="227" t="s">
        <v>1202</v>
      </c>
      <c r="R130" s="213" t="s">
        <v>1291</v>
      </c>
      <c r="S130" s="212"/>
      <c r="T130" s="238"/>
      <c r="U130" s="237"/>
    </row>
    <row r="131" ht="150" hidden="1" spans="1:21">
      <c r="A131" s="212">
        <v>126</v>
      </c>
      <c r="B131" s="212" t="s">
        <v>1818</v>
      </c>
      <c r="C131" s="212" t="s">
        <v>290</v>
      </c>
      <c r="D131" s="212" t="s">
        <v>35</v>
      </c>
      <c r="E131" s="212" t="s">
        <v>113</v>
      </c>
      <c r="F131" s="212" t="s">
        <v>29</v>
      </c>
      <c r="G131" s="212" t="s">
        <v>272</v>
      </c>
      <c r="H131" s="239" t="s">
        <v>291</v>
      </c>
      <c r="I131" s="212" t="s">
        <v>92</v>
      </c>
      <c r="J131" s="212">
        <v>127</v>
      </c>
      <c r="K131" s="229">
        <v>33.9</v>
      </c>
      <c r="L131" s="227"/>
      <c r="M131" s="227"/>
      <c r="N131" s="227"/>
      <c r="O131" s="227"/>
      <c r="P131" s="227"/>
      <c r="Q131" s="227" t="s">
        <v>1200</v>
      </c>
      <c r="R131" s="213" t="s">
        <v>1279</v>
      </c>
      <c r="S131" s="212"/>
      <c r="T131" s="238"/>
      <c r="U131" s="237"/>
    </row>
    <row r="132" ht="131.25" hidden="1" spans="1:21">
      <c r="A132" s="212">
        <v>127</v>
      </c>
      <c r="B132" s="212" t="s">
        <v>1819</v>
      </c>
      <c r="C132" s="212" t="s">
        <v>294</v>
      </c>
      <c r="D132" s="212" t="s">
        <v>35</v>
      </c>
      <c r="E132" s="212" t="s">
        <v>120</v>
      </c>
      <c r="F132" s="212" t="s">
        <v>29</v>
      </c>
      <c r="G132" s="212" t="s">
        <v>272</v>
      </c>
      <c r="H132" s="239" t="s">
        <v>295</v>
      </c>
      <c r="I132" s="212" t="s">
        <v>123</v>
      </c>
      <c r="J132" s="212">
        <v>400</v>
      </c>
      <c r="K132" s="229">
        <v>140</v>
      </c>
      <c r="L132" s="227"/>
      <c r="M132" s="227"/>
      <c r="N132" s="227"/>
      <c r="O132" s="227"/>
      <c r="P132" s="227"/>
      <c r="Q132" s="227" t="s">
        <v>1200</v>
      </c>
      <c r="R132" s="213" t="s">
        <v>296</v>
      </c>
      <c r="S132" s="212"/>
      <c r="T132" s="238"/>
      <c r="U132" s="237"/>
    </row>
    <row r="133" ht="131.25" hidden="1" spans="1:21">
      <c r="A133" s="212">
        <v>128</v>
      </c>
      <c r="B133" s="212" t="s">
        <v>1820</v>
      </c>
      <c r="C133" s="212" t="s">
        <v>298</v>
      </c>
      <c r="D133" s="212" t="s">
        <v>35</v>
      </c>
      <c r="E133" s="212" t="s">
        <v>36</v>
      </c>
      <c r="F133" s="212" t="s">
        <v>21</v>
      </c>
      <c r="G133" s="212" t="s">
        <v>272</v>
      </c>
      <c r="H133" s="239" t="s">
        <v>299</v>
      </c>
      <c r="I133" s="212" t="s">
        <v>31</v>
      </c>
      <c r="J133" s="212">
        <v>4.6</v>
      </c>
      <c r="K133" s="229">
        <v>273</v>
      </c>
      <c r="L133" s="227"/>
      <c r="M133" s="227"/>
      <c r="N133" s="227"/>
      <c r="O133" s="227"/>
      <c r="P133" s="227"/>
      <c r="Q133" s="227" t="s">
        <v>1197</v>
      </c>
      <c r="R133" s="213" t="s">
        <v>300</v>
      </c>
      <c r="S133" s="212"/>
      <c r="T133" s="238"/>
      <c r="U133" s="237"/>
    </row>
    <row r="134" ht="131.25" hidden="1" spans="1:21">
      <c r="A134" s="212">
        <v>129</v>
      </c>
      <c r="B134" s="212" t="s">
        <v>1821</v>
      </c>
      <c r="C134" s="212" t="s">
        <v>306</v>
      </c>
      <c r="D134" s="212" t="s">
        <v>35</v>
      </c>
      <c r="E134" s="212" t="s">
        <v>36</v>
      </c>
      <c r="F134" s="212" t="s">
        <v>21</v>
      </c>
      <c r="G134" s="212" t="s">
        <v>307</v>
      </c>
      <c r="H134" s="239" t="s">
        <v>308</v>
      </c>
      <c r="I134" s="212" t="s">
        <v>31</v>
      </c>
      <c r="J134" s="212">
        <v>2</v>
      </c>
      <c r="K134" s="229">
        <v>95</v>
      </c>
      <c r="L134" s="227"/>
      <c r="M134" s="227"/>
      <c r="N134" s="227"/>
      <c r="O134" s="227"/>
      <c r="P134" s="227"/>
      <c r="Q134" s="227" t="s">
        <v>1197</v>
      </c>
      <c r="R134" s="213" t="s">
        <v>309</v>
      </c>
      <c r="S134" s="212"/>
      <c r="T134" s="238"/>
      <c r="U134" s="237"/>
    </row>
    <row r="135" ht="131.25" hidden="1" spans="1:21">
      <c r="A135" s="212">
        <v>130</v>
      </c>
      <c r="B135" s="212" t="s">
        <v>1822</v>
      </c>
      <c r="C135" s="212" t="s">
        <v>316</v>
      </c>
      <c r="D135" s="212" t="s">
        <v>35</v>
      </c>
      <c r="E135" s="212" t="s">
        <v>120</v>
      </c>
      <c r="F135" s="212" t="s">
        <v>29</v>
      </c>
      <c r="G135" s="212" t="s">
        <v>307</v>
      </c>
      <c r="H135" s="239" t="s">
        <v>317</v>
      </c>
      <c r="I135" s="212" t="s">
        <v>123</v>
      </c>
      <c r="J135" s="212">
        <v>352</v>
      </c>
      <c r="K135" s="229">
        <v>123.2</v>
      </c>
      <c r="L135" s="227"/>
      <c r="M135" s="227"/>
      <c r="N135" s="227"/>
      <c r="O135" s="227"/>
      <c r="P135" s="227"/>
      <c r="Q135" s="227" t="s">
        <v>1200</v>
      </c>
      <c r="R135" s="213" t="s">
        <v>318</v>
      </c>
      <c r="S135" s="212"/>
      <c r="T135" s="238"/>
      <c r="U135" s="237"/>
    </row>
    <row r="136" ht="150" hidden="1" spans="1:21">
      <c r="A136" s="212">
        <v>131</v>
      </c>
      <c r="B136" s="212" t="s">
        <v>1823</v>
      </c>
      <c r="C136" s="212" t="s">
        <v>320</v>
      </c>
      <c r="D136" s="212" t="s">
        <v>35</v>
      </c>
      <c r="E136" s="212" t="s">
        <v>113</v>
      </c>
      <c r="F136" s="212" t="s">
        <v>29</v>
      </c>
      <c r="G136" s="212" t="s">
        <v>307</v>
      </c>
      <c r="H136" s="239" t="s">
        <v>321</v>
      </c>
      <c r="I136" s="212" t="s">
        <v>92</v>
      </c>
      <c r="J136" s="212">
        <v>108</v>
      </c>
      <c r="K136" s="229">
        <v>70.6</v>
      </c>
      <c r="L136" s="227"/>
      <c r="M136" s="227"/>
      <c r="N136" s="227"/>
      <c r="O136" s="227"/>
      <c r="P136" s="227"/>
      <c r="Q136" s="227" t="s">
        <v>1200</v>
      </c>
      <c r="R136" s="213" t="s">
        <v>322</v>
      </c>
      <c r="S136" s="212"/>
      <c r="T136" s="238"/>
      <c r="U136" s="237"/>
    </row>
    <row r="137" ht="93.75" hidden="1" spans="1:21">
      <c r="A137" s="212">
        <v>132</v>
      </c>
      <c r="B137" s="212" t="s">
        <v>1824</v>
      </c>
      <c r="C137" s="212" t="s">
        <v>324</v>
      </c>
      <c r="D137" s="212" t="s">
        <v>35</v>
      </c>
      <c r="E137" s="212" t="s">
        <v>36</v>
      </c>
      <c r="F137" s="212" t="s">
        <v>29</v>
      </c>
      <c r="G137" s="212" t="s">
        <v>307</v>
      </c>
      <c r="H137" s="239" t="s">
        <v>1280</v>
      </c>
      <c r="I137" s="212" t="s">
        <v>31</v>
      </c>
      <c r="J137" s="212">
        <v>2</v>
      </c>
      <c r="K137" s="229" t="s">
        <v>1281</v>
      </c>
      <c r="L137" s="227"/>
      <c r="M137" s="227"/>
      <c r="N137" s="227"/>
      <c r="O137" s="227"/>
      <c r="P137" s="227"/>
      <c r="Q137" s="227" t="s">
        <v>1197</v>
      </c>
      <c r="R137" s="213" t="s">
        <v>1825</v>
      </c>
      <c r="S137" s="238"/>
      <c r="T137" s="238"/>
      <c r="U137" s="237"/>
    </row>
    <row r="138" ht="128" hidden="1" customHeight="1" spans="1:21">
      <c r="A138" s="212">
        <v>133</v>
      </c>
      <c r="B138" s="212" t="s">
        <v>1826</v>
      </c>
      <c r="C138" s="212" t="s">
        <v>339</v>
      </c>
      <c r="D138" s="212" t="s">
        <v>35</v>
      </c>
      <c r="E138" s="212" t="s">
        <v>113</v>
      </c>
      <c r="F138" s="212" t="s">
        <v>29</v>
      </c>
      <c r="G138" s="212" t="s">
        <v>335</v>
      </c>
      <c r="H138" s="239" t="s">
        <v>340</v>
      </c>
      <c r="I138" s="212" t="s">
        <v>116</v>
      </c>
      <c r="J138" s="212">
        <v>2</v>
      </c>
      <c r="K138" s="229">
        <v>80</v>
      </c>
      <c r="L138" s="227"/>
      <c r="M138" s="227"/>
      <c r="N138" s="227"/>
      <c r="O138" s="227"/>
      <c r="P138" s="227"/>
      <c r="Q138" s="227" t="s">
        <v>1200</v>
      </c>
      <c r="R138" s="213" t="s">
        <v>341</v>
      </c>
      <c r="S138" s="212"/>
      <c r="T138" s="238"/>
      <c r="U138" s="237"/>
    </row>
    <row r="139" ht="121" hidden="1" customHeight="1" spans="1:21">
      <c r="A139" s="212">
        <v>134</v>
      </c>
      <c r="B139" s="212" t="s">
        <v>1827</v>
      </c>
      <c r="C139" s="212" t="s">
        <v>343</v>
      </c>
      <c r="D139" s="212" t="s">
        <v>35</v>
      </c>
      <c r="E139" s="212" t="s">
        <v>120</v>
      </c>
      <c r="F139" s="212" t="s">
        <v>29</v>
      </c>
      <c r="G139" s="212" t="s">
        <v>335</v>
      </c>
      <c r="H139" s="239" t="s">
        <v>345</v>
      </c>
      <c r="I139" s="212" t="s">
        <v>31</v>
      </c>
      <c r="J139" s="212">
        <v>2.3</v>
      </c>
      <c r="K139" s="229">
        <v>66.4</v>
      </c>
      <c r="L139" s="227"/>
      <c r="M139" s="227"/>
      <c r="N139" s="227"/>
      <c r="O139" s="227"/>
      <c r="P139" s="227"/>
      <c r="Q139" s="227" t="s">
        <v>1200</v>
      </c>
      <c r="R139" s="213" t="s">
        <v>1282</v>
      </c>
      <c r="S139" s="212"/>
      <c r="T139" s="238"/>
      <c r="U139" s="237"/>
    </row>
    <row r="140" ht="125" hidden="1" customHeight="1" spans="1:21">
      <c r="A140" s="212">
        <v>135</v>
      </c>
      <c r="B140" s="212" t="s">
        <v>1828</v>
      </c>
      <c r="C140" s="212" t="s">
        <v>348</v>
      </c>
      <c r="D140" s="212" t="s">
        <v>35</v>
      </c>
      <c r="E140" s="212" t="s">
        <v>36</v>
      </c>
      <c r="F140" s="212" t="s">
        <v>29</v>
      </c>
      <c r="G140" s="212" t="s">
        <v>349</v>
      </c>
      <c r="H140" s="239" t="s">
        <v>1283</v>
      </c>
      <c r="I140" s="212" t="s">
        <v>31</v>
      </c>
      <c r="J140" s="212">
        <v>2</v>
      </c>
      <c r="K140" s="229">
        <v>143</v>
      </c>
      <c r="L140" s="227"/>
      <c r="M140" s="227"/>
      <c r="N140" s="227"/>
      <c r="O140" s="227"/>
      <c r="P140" s="227"/>
      <c r="Q140" s="227" t="s">
        <v>1197</v>
      </c>
      <c r="R140" s="213" t="s">
        <v>351</v>
      </c>
      <c r="S140" s="212"/>
      <c r="T140" s="238"/>
      <c r="U140" s="237"/>
    </row>
    <row r="141" ht="140" hidden="1" customHeight="1" spans="1:21">
      <c r="A141" s="212">
        <v>136</v>
      </c>
      <c r="B141" s="212" t="s">
        <v>1829</v>
      </c>
      <c r="C141" s="212" t="s">
        <v>353</v>
      </c>
      <c r="D141" s="212" t="s">
        <v>35</v>
      </c>
      <c r="E141" s="212" t="s">
        <v>113</v>
      </c>
      <c r="F141" s="212" t="s">
        <v>29</v>
      </c>
      <c r="G141" s="212" t="s">
        <v>349</v>
      </c>
      <c r="H141" s="239" t="s">
        <v>354</v>
      </c>
      <c r="I141" s="212" t="s">
        <v>116</v>
      </c>
      <c r="J141" s="212">
        <v>2</v>
      </c>
      <c r="K141" s="229">
        <v>65</v>
      </c>
      <c r="L141" s="227"/>
      <c r="M141" s="227"/>
      <c r="N141" s="227"/>
      <c r="O141" s="227"/>
      <c r="P141" s="227"/>
      <c r="Q141" s="227" t="s">
        <v>1200</v>
      </c>
      <c r="R141" s="213" t="s">
        <v>355</v>
      </c>
      <c r="S141" s="212"/>
      <c r="T141" s="238"/>
      <c r="U141" s="237"/>
    </row>
    <row r="142" ht="168.75" hidden="1" spans="1:21">
      <c r="A142" s="212">
        <v>137</v>
      </c>
      <c r="B142" s="212" t="s">
        <v>1830</v>
      </c>
      <c r="C142" s="212" t="s">
        <v>357</v>
      </c>
      <c r="D142" s="212" t="s">
        <v>35</v>
      </c>
      <c r="E142" s="212" t="s">
        <v>36</v>
      </c>
      <c r="F142" s="212" t="s">
        <v>21</v>
      </c>
      <c r="G142" s="212" t="s">
        <v>358</v>
      </c>
      <c r="H142" s="239" t="s">
        <v>359</v>
      </c>
      <c r="I142" s="212" t="s">
        <v>31</v>
      </c>
      <c r="J142" s="212">
        <v>4</v>
      </c>
      <c r="K142" s="229">
        <v>103.7</v>
      </c>
      <c r="L142" s="227"/>
      <c r="M142" s="227"/>
      <c r="N142" s="227"/>
      <c r="O142" s="227"/>
      <c r="P142" s="227"/>
      <c r="Q142" s="227" t="s">
        <v>1200</v>
      </c>
      <c r="R142" s="213" t="s">
        <v>360</v>
      </c>
      <c r="S142" s="212"/>
      <c r="T142" s="238"/>
      <c r="U142" s="237"/>
    </row>
    <row r="143" ht="131.25" hidden="1" spans="1:21">
      <c r="A143" s="212">
        <v>138</v>
      </c>
      <c r="B143" s="212" t="s">
        <v>1831</v>
      </c>
      <c r="C143" s="212" t="s">
        <v>366</v>
      </c>
      <c r="D143" s="212" t="s">
        <v>35</v>
      </c>
      <c r="E143" s="212" t="s">
        <v>113</v>
      </c>
      <c r="F143" s="212" t="s">
        <v>29</v>
      </c>
      <c r="G143" s="212" t="s">
        <v>358</v>
      </c>
      <c r="H143" s="239" t="s">
        <v>367</v>
      </c>
      <c r="I143" s="212" t="s">
        <v>92</v>
      </c>
      <c r="J143" s="212">
        <v>200</v>
      </c>
      <c r="K143" s="229">
        <v>30</v>
      </c>
      <c r="L143" s="227"/>
      <c r="M143" s="227"/>
      <c r="N143" s="227"/>
      <c r="O143" s="227"/>
      <c r="P143" s="227"/>
      <c r="Q143" s="227" t="s">
        <v>1200</v>
      </c>
      <c r="R143" s="213" t="s">
        <v>1284</v>
      </c>
      <c r="S143" s="212"/>
      <c r="T143" s="238"/>
      <c r="U143" s="237"/>
    </row>
    <row r="144" ht="131.25" hidden="1" spans="1:21">
      <c r="A144" s="212">
        <v>139</v>
      </c>
      <c r="B144" s="212" t="s">
        <v>1832</v>
      </c>
      <c r="C144" s="212" t="s">
        <v>370</v>
      </c>
      <c r="D144" s="212" t="s">
        <v>35</v>
      </c>
      <c r="E144" s="212" t="s">
        <v>120</v>
      </c>
      <c r="F144" s="212" t="s">
        <v>29</v>
      </c>
      <c r="G144" s="212" t="s">
        <v>358</v>
      </c>
      <c r="H144" s="239" t="s">
        <v>371</v>
      </c>
      <c r="I144" s="212" t="s">
        <v>123</v>
      </c>
      <c r="J144" s="212">
        <v>112</v>
      </c>
      <c r="K144" s="229">
        <v>39.2</v>
      </c>
      <c r="L144" s="227"/>
      <c r="M144" s="227"/>
      <c r="N144" s="227"/>
      <c r="O144" s="227"/>
      <c r="P144" s="227"/>
      <c r="Q144" s="227" t="s">
        <v>1200</v>
      </c>
      <c r="R144" s="213" t="s">
        <v>372</v>
      </c>
      <c r="S144" s="212"/>
      <c r="T144" s="238"/>
      <c r="U144" s="237"/>
    </row>
    <row r="145" ht="75" hidden="1" spans="1:21">
      <c r="A145" s="212">
        <v>140</v>
      </c>
      <c r="B145" s="212" t="s">
        <v>1833</v>
      </c>
      <c r="C145" s="212" t="s">
        <v>374</v>
      </c>
      <c r="D145" s="212" t="s">
        <v>35</v>
      </c>
      <c r="E145" s="212" t="s">
        <v>375</v>
      </c>
      <c r="F145" s="212" t="s">
        <v>29</v>
      </c>
      <c r="G145" s="212" t="s">
        <v>358</v>
      </c>
      <c r="H145" s="239" t="s">
        <v>376</v>
      </c>
      <c r="I145" s="212" t="s">
        <v>116</v>
      </c>
      <c r="J145" s="212">
        <v>1</v>
      </c>
      <c r="K145" s="229">
        <v>25</v>
      </c>
      <c r="L145" s="227"/>
      <c r="M145" s="227"/>
      <c r="N145" s="227"/>
      <c r="O145" s="227"/>
      <c r="P145" s="227"/>
      <c r="Q145" s="227" t="s">
        <v>1200</v>
      </c>
      <c r="R145" s="213" t="s">
        <v>1285</v>
      </c>
      <c r="S145" s="212"/>
      <c r="T145" s="238"/>
      <c r="U145" s="237"/>
    </row>
    <row r="146" ht="112.5" hidden="1" spans="1:21">
      <c r="A146" s="212">
        <v>141</v>
      </c>
      <c r="B146" s="212" t="s">
        <v>1834</v>
      </c>
      <c r="C146" s="212" t="s">
        <v>379</v>
      </c>
      <c r="D146" s="212" t="s">
        <v>35</v>
      </c>
      <c r="E146" s="212" t="s">
        <v>113</v>
      </c>
      <c r="F146" s="212" t="s">
        <v>29</v>
      </c>
      <c r="G146" s="212" t="s">
        <v>380</v>
      </c>
      <c r="H146" s="239" t="s">
        <v>381</v>
      </c>
      <c r="I146" s="212" t="s">
        <v>116</v>
      </c>
      <c r="J146" s="212">
        <v>2</v>
      </c>
      <c r="K146" s="229">
        <v>65</v>
      </c>
      <c r="L146" s="227"/>
      <c r="M146" s="227"/>
      <c r="N146" s="227"/>
      <c r="O146" s="227"/>
      <c r="P146" s="227"/>
      <c r="Q146" s="227" t="s">
        <v>1200</v>
      </c>
      <c r="R146" s="213" t="s">
        <v>1286</v>
      </c>
      <c r="S146" s="212"/>
      <c r="T146" s="238"/>
      <c r="U146" s="237"/>
    </row>
    <row r="147" ht="187.5" hidden="1" spans="1:21">
      <c r="A147" s="212">
        <v>142</v>
      </c>
      <c r="B147" s="212" t="s">
        <v>1835</v>
      </c>
      <c r="C147" s="212" t="s">
        <v>384</v>
      </c>
      <c r="D147" s="212" t="s">
        <v>35</v>
      </c>
      <c r="E147" s="212" t="s">
        <v>120</v>
      </c>
      <c r="F147" s="212" t="s">
        <v>29</v>
      </c>
      <c r="G147" s="212" t="s">
        <v>380</v>
      </c>
      <c r="H147" s="239" t="s">
        <v>385</v>
      </c>
      <c r="I147" s="212" t="s">
        <v>123</v>
      </c>
      <c r="J147" s="212">
        <v>148</v>
      </c>
      <c r="K147" s="229">
        <v>51.8</v>
      </c>
      <c r="L147" s="227"/>
      <c r="M147" s="227"/>
      <c r="N147" s="227"/>
      <c r="O147" s="227"/>
      <c r="P147" s="227"/>
      <c r="Q147" s="227" t="s">
        <v>1200</v>
      </c>
      <c r="R147" s="213" t="s">
        <v>1287</v>
      </c>
      <c r="S147" s="212"/>
      <c r="T147" s="238"/>
      <c r="U147" s="237"/>
    </row>
    <row r="148" ht="112.5" hidden="1" spans="1:21">
      <c r="A148" s="212">
        <v>143</v>
      </c>
      <c r="B148" s="212" t="s">
        <v>1836</v>
      </c>
      <c r="C148" s="212" t="s">
        <v>388</v>
      </c>
      <c r="D148" s="212" t="s">
        <v>35</v>
      </c>
      <c r="E148" s="212" t="s">
        <v>36</v>
      </c>
      <c r="F148" s="212" t="s">
        <v>29</v>
      </c>
      <c r="G148" s="212" t="s">
        <v>380</v>
      </c>
      <c r="H148" s="239" t="s">
        <v>389</v>
      </c>
      <c r="I148" s="212" t="s">
        <v>31</v>
      </c>
      <c r="J148" s="212">
        <v>1.6</v>
      </c>
      <c r="K148" s="229">
        <v>41.4</v>
      </c>
      <c r="L148" s="227"/>
      <c r="M148" s="227"/>
      <c r="N148" s="227"/>
      <c r="O148" s="227"/>
      <c r="P148" s="227"/>
      <c r="Q148" s="227" t="s">
        <v>1197</v>
      </c>
      <c r="R148" s="213" t="s">
        <v>390</v>
      </c>
      <c r="S148" s="212"/>
      <c r="T148" s="238"/>
      <c r="U148" s="237"/>
    </row>
    <row r="149" ht="93.75" hidden="1" spans="1:21">
      <c r="A149" s="212">
        <v>144</v>
      </c>
      <c r="B149" s="212" t="s">
        <v>1837</v>
      </c>
      <c r="C149" s="212" t="s">
        <v>406</v>
      </c>
      <c r="D149" s="212" t="s">
        <v>35</v>
      </c>
      <c r="E149" s="212" t="s">
        <v>113</v>
      </c>
      <c r="F149" s="212" t="s">
        <v>29</v>
      </c>
      <c r="G149" s="212" t="s">
        <v>402</v>
      </c>
      <c r="H149" s="239" t="s">
        <v>407</v>
      </c>
      <c r="I149" s="212" t="s">
        <v>116</v>
      </c>
      <c r="J149" s="212">
        <v>1</v>
      </c>
      <c r="K149" s="229">
        <v>25</v>
      </c>
      <c r="L149" s="227"/>
      <c r="M149" s="227"/>
      <c r="N149" s="227"/>
      <c r="O149" s="227"/>
      <c r="P149" s="227"/>
      <c r="Q149" s="227" t="s">
        <v>1200</v>
      </c>
      <c r="R149" s="213" t="s">
        <v>408</v>
      </c>
      <c r="S149" s="212"/>
      <c r="T149" s="238"/>
      <c r="U149" s="237"/>
    </row>
    <row r="150" ht="109" hidden="1" customHeight="1" spans="1:21">
      <c r="A150" s="212">
        <v>145</v>
      </c>
      <c r="B150" s="212" t="s">
        <v>1838</v>
      </c>
      <c r="C150" s="212" t="s">
        <v>410</v>
      </c>
      <c r="D150" s="212" t="s">
        <v>35</v>
      </c>
      <c r="E150" s="212" t="s">
        <v>113</v>
      </c>
      <c r="F150" s="212" t="s">
        <v>29</v>
      </c>
      <c r="G150" s="212" t="s">
        <v>411</v>
      </c>
      <c r="H150" s="239" t="s">
        <v>412</v>
      </c>
      <c r="I150" s="212" t="s">
        <v>116</v>
      </c>
      <c r="J150" s="212">
        <v>2</v>
      </c>
      <c r="K150" s="229">
        <v>65</v>
      </c>
      <c r="L150" s="227"/>
      <c r="M150" s="227"/>
      <c r="N150" s="227"/>
      <c r="O150" s="227"/>
      <c r="P150" s="227"/>
      <c r="Q150" s="227" t="s">
        <v>1200</v>
      </c>
      <c r="R150" s="213" t="s">
        <v>413</v>
      </c>
      <c r="S150" s="212"/>
      <c r="T150" s="238"/>
      <c r="U150" s="237"/>
    </row>
    <row r="151" ht="131.25" hidden="1" spans="1:21">
      <c r="A151" s="212">
        <v>146</v>
      </c>
      <c r="B151" s="212" t="s">
        <v>1839</v>
      </c>
      <c r="C151" s="212" t="s">
        <v>415</v>
      </c>
      <c r="D151" s="212" t="s">
        <v>35</v>
      </c>
      <c r="E151" s="212" t="s">
        <v>120</v>
      </c>
      <c r="F151" s="212" t="s">
        <v>29</v>
      </c>
      <c r="G151" s="212" t="s">
        <v>411</v>
      </c>
      <c r="H151" s="239" t="s">
        <v>416</v>
      </c>
      <c r="I151" s="212" t="s">
        <v>123</v>
      </c>
      <c r="J151" s="212">
        <v>200</v>
      </c>
      <c r="K151" s="229">
        <v>70</v>
      </c>
      <c r="L151" s="227"/>
      <c r="M151" s="227"/>
      <c r="N151" s="227"/>
      <c r="O151" s="227"/>
      <c r="P151" s="227"/>
      <c r="Q151" s="227" t="s">
        <v>1200</v>
      </c>
      <c r="R151" s="213" t="s">
        <v>417</v>
      </c>
      <c r="S151" s="228"/>
      <c r="T151" s="238"/>
      <c r="U151" s="237"/>
    </row>
    <row r="152" ht="93.75" hidden="1" spans="1:21">
      <c r="A152" s="212">
        <v>147</v>
      </c>
      <c r="B152" s="212" t="s">
        <v>1840</v>
      </c>
      <c r="C152" s="212" t="s">
        <v>423</v>
      </c>
      <c r="D152" s="212" t="s">
        <v>35</v>
      </c>
      <c r="E152" s="212" t="s">
        <v>113</v>
      </c>
      <c r="F152" s="212" t="s">
        <v>29</v>
      </c>
      <c r="G152" s="212" t="s">
        <v>424</v>
      </c>
      <c r="H152" s="239" t="s">
        <v>425</v>
      </c>
      <c r="I152" s="212" t="s">
        <v>92</v>
      </c>
      <c r="J152" s="212">
        <v>100</v>
      </c>
      <c r="K152" s="229">
        <v>49.5</v>
      </c>
      <c r="L152" s="227"/>
      <c r="M152" s="227"/>
      <c r="N152" s="227"/>
      <c r="O152" s="227"/>
      <c r="P152" s="227"/>
      <c r="Q152" s="227" t="s">
        <v>1200</v>
      </c>
      <c r="R152" s="213" t="s">
        <v>426</v>
      </c>
      <c r="S152" s="212"/>
      <c r="T152" s="238"/>
      <c r="U152" s="237"/>
    </row>
    <row r="153" ht="131.25" hidden="1" spans="1:21">
      <c r="A153" s="212">
        <v>148</v>
      </c>
      <c r="B153" s="212" t="s">
        <v>1841</v>
      </c>
      <c r="C153" s="212" t="s">
        <v>428</v>
      </c>
      <c r="D153" s="212" t="s">
        <v>35</v>
      </c>
      <c r="E153" s="212" t="s">
        <v>36</v>
      </c>
      <c r="F153" s="212" t="s">
        <v>21</v>
      </c>
      <c r="G153" s="212" t="s">
        <v>424</v>
      </c>
      <c r="H153" s="239" t="s">
        <v>429</v>
      </c>
      <c r="I153" s="212" t="s">
        <v>31</v>
      </c>
      <c r="J153" s="212">
        <v>1.5</v>
      </c>
      <c r="K153" s="229">
        <v>48.6</v>
      </c>
      <c r="L153" s="227"/>
      <c r="M153" s="227"/>
      <c r="N153" s="227"/>
      <c r="O153" s="227"/>
      <c r="P153" s="227"/>
      <c r="Q153" s="227" t="s">
        <v>1197</v>
      </c>
      <c r="R153" s="213" t="s">
        <v>430</v>
      </c>
      <c r="S153" s="212"/>
      <c r="T153" s="238"/>
      <c r="U153" s="237"/>
    </row>
    <row r="154" ht="168.75" hidden="1" spans="1:21">
      <c r="A154" s="212">
        <v>149</v>
      </c>
      <c r="B154" s="212" t="s">
        <v>1842</v>
      </c>
      <c r="C154" s="212" t="s">
        <v>1433</v>
      </c>
      <c r="D154" s="212" t="s">
        <v>35</v>
      </c>
      <c r="E154" s="212" t="s">
        <v>120</v>
      </c>
      <c r="F154" s="212" t="s">
        <v>29</v>
      </c>
      <c r="G154" s="212" t="s">
        <v>441</v>
      </c>
      <c r="H154" s="239" t="s">
        <v>442</v>
      </c>
      <c r="I154" s="212" t="s">
        <v>123</v>
      </c>
      <c r="J154" s="212">
        <v>284</v>
      </c>
      <c r="K154" s="229">
        <v>99.4</v>
      </c>
      <c r="L154" s="227"/>
      <c r="M154" s="227"/>
      <c r="N154" s="227"/>
      <c r="O154" s="227"/>
      <c r="P154" s="227"/>
      <c r="Q154" s="227" t="s">
        <v>1200</v>
      </c>
      <c r="R154" s="213" t="s">
        <v>1288</v>
      </c>
      <c r="S154" s="212"/>
      <c r="T154" s="238"/>
      <c r="U154" s="237"/>
    </row>
    <row r="155" ht="93.75" hidden="1" spans="1:21">
      <c r="A155" s="212">
        <v>150</v>
      </c>
      <c r="B155" s="212" t="s">
        <v>1843</v>
      </c>
      <c r="C155" s="212" t="s">
        <v>1434</v>
      </c>
      <c r="D155" s="212" t="s">
        <v>35</v>
      </c>
      <c r="E155" s="212" t="s">
        <v>113</v>
      </c>
      <c r="F155" s="212" t="s">
        <v>29</v>
      </c>
      <c r="G155" s="212" t="s">
        <v>441</v>
      </c>
      <c r="H155" s="239" t="s">
        <v>446</v>
      </c>
      <c r="I155" s="212" t="s">
        <v>116</v>
      </c>
      <c r="J155" s="212">
        <v>2</v>
      </c>
      <c r="K155" s="229">
        <v>55</v>
      </c>
      <c r="L155" s="227"/>
      <c r="M155" s="227"/>
      <c r="N155" s="227"/>
      <c r="O155" s="227"/>
      <c r="P155" s="227"/>
      <c r="Q155" s="227" t="s">
        <v>1200</v>
      </c>
      <c r="R155" s="213" t="s">
        <v>447</v>
      </c>
      <c r="S155" s="212"/>
      <c r="T155" s="238"/>
      <c r="U155" s="237"/>
    </row>
    <row r="156" ht="112.5" hidden="1" spans="1:21">
      <c r="A156" s="212">
        <v>151</v>
      </c>
      <c r="B156" s="212" t="s">
        <v>1844</v>
      </c>
      <c r="C156" s="212" t="s">
        <v>449</v>
      </c>
      <c r="D156" s="212" t="s">
        <v>35</v>
      </c>
      <c r="E156" s="212" t="s">
        <v>176</v>
      </c>
      <c r="F156" s="212" t="s">
        <v>29</v>
      </c>
      <c r="G156" s="212" t="s">
        <v>441</v>
      </c>
      <c r="H156" s="239" t="s">
        <v>450</v>
      </c>
      <c r="I156" s="212" t="s">
        <v>31</v>
      </c>
      <c r="J156" s="212">
        <v>3.65</v>
      </c>
      <c r="K156" s="229">
        <v>481</v>
      </c>
      <c r="L156" s="227"/>
      <c r="M156" s="227"/>
      <c r="N156" s="227"/>
      <c r="O156" s="227"/>
      <c r="P156" s="227"/>
      <c r="Q156" s="227" t="s">
        <v>1200</v>
      </c>
      <c r="R156" s="213" t="s">
        <v>1845</v>
      </c>
      <c r="S156" s="212"/>
      <c r="T156" s="238"/>
      <c r="U156" s="237"/>
    </row>
    <row r="157" ht="131.25" hidden="1" spans="1:21">
      <c r="A157" s="212">
        <v>152</v>
      </c>
      <c r="B157" s="212" t="s">
        <v>1846</v>
      </c>
      <c r="C157" s="212" t="s">
        <v>1847</v>
      </c>
      <c r="D157" s="212" t="s">
        <v>35</v>
      </c>
      <c r="E157" s="212" t="s">
        <v>36</v>
      </c>
      <c r="F157" s="212" t="s">
        <v>29</v>
      </c>
      <c r="G157" s="212" t="s">
        <v>441</v>
      </c>
      <c r="H157" s="239" t="s">
        <v>1289</v>
      </c>
      <c r="I157" s="212" t="s">
        <v>31</v>
      </c>
      <c r="J157" s="212">
        <v>3.55</v>
      </c>
      <c r="K157" s="229">
        <v>140.4</v>
      </c>
      <c r="L157" s="227"/>
      <c r="M157" s="227"/>
      <c r="N157" s="227"/>
      <c r="O157" s="227"/>
      <c r="P157" s="227"/>
      <c r="Q157" s="227" t="s">
        <v>1200</v>
      </c>
      <c r="R157" s="213" t="s">
        <v>454</v>
      </c>
      <c r="S157" s="212"/>
      <c r="T157" s="238"/>
      <c r="U157" s="237"/>
    </row>
    <row r="158" ht="112.5" hidden="1" spans="1:21">
      <c r="A158" s="212">
        <v>153</v>
      </c>
      <c r="B158" s="212" t="s">
        <v>1848</v>
      </c>
      <c r="C158" s="212" t="s">
        <v>1435</v>
      </c>
      <c r="D158" s="212" t="s">
        <v>35</v>
      </c>
      <c r="E158" s="212" t="s">
        <v>113</v>
      </c>
      <c r="F158" s="212" t="s">
        <v>29</v>
      </c>
      <c r="G158" s="212" t="s">
        <v>486</v>
      </c>
      <c r="H158" s="239" t="s">
        <v>487</v>
      </c>
      <c r="I158" s="212" t="s">
        <v>116</v>
      </c>
      <c r="J158" s="212">
        <v>2</v>
      </c>
      <c r="K158" s="229">
        <v>55</v>
      </c>
      <c r="L158" s="227"/>
      <c r="M158" s="227"/>
      <c r="N158" s="227"/>
      <c r="O158" s="227"/>
      <c r="P158" s="227"/>
      <c r="Q158" s="227" t="s">
        <v>1200</v>
      </c>
      <c r="R158" s="213" t="s">
        <v>488</v>
      </c>
      <c r="S158" s="212"/>
      <c r="T158" s="238"/>
      <c r="U158" s="237"/>
    </row>
    <row r="159" ht="75" hidden="1" spans="1:21">
      <c r="A159" s="212">
        <v>154</v>
      </c>
      <c r="B159" s="212" t="s">
        <v>1849</v>
      </c>
      <c r="C159" s="212" t="s">
        <v>1436</v>
      </c>
      <c r="D159" s="212" t="s">
        <v>35</v>
      </c>
      <c r="E159" s="212" t="s">
        <v>113</v>
      </c>
      <c r="F159" s="212" t="s">
        <v>29</v>
      </c>
      <c r="G159" s="212" t="s">
        <v>1292</v>
      </c>
      <c r="H159" s="239" t="s">
        <v>492</v>
      </c>
      <c r="I159" s="212" t="s">
        <v>116</v>
      </c>
      <c r="J159" s="212">
        <v>1</v>
      </c>
      <c r="K159" s="229">
        <v>30</v>
      </c>
      <c r="L159" s="227"/>
      <c r="M159" s="227"/>
      <c r="N159" s="227"/>
      <c r="O159" s="227"/>
      <c r="P159" s="227"/>
      <c r="Q159" s="227" t="s">
        <v>1200</v>
      </c>
      <c r="R159" s="213" t="s">
        <v>493</v>
      </c>
      <c r="S159" s="212"/>
      <c r="T159" s="238"/>
      <c r="U159" s="237"/>
    </row>
    <row r="160" ht="112.5" hidden="1" spans="1:21">
      <c r="A160" s="212">
        <v>155</v>
      </c>
      <c r="B160" s="212" t="s">
        <v>1850</v>
      </c>
      <c r="C160" s="212" t="s">
        <v>495</v>
      </c>
      <c r="D160" s="212" t="s">
        <v>35</v>
      </c>
      <c r="E160" s="212" t="s">
        <v>496</v>
      </c>
      <c r="F160" s="212" t="s">
        <v>29</v>
      </c>
      <c r="G160" s="212" t="s">
        <v>497</v>
      </c>
      <c r="H160" s="213" t="s">
        <v>1293</v>
      </c>
      <c r="I160" s="212" t="s">
        <v>499</v>
      </c>
      <c r="J160" s="212">
        <v>13</v>
      </c>
      <c r="K160" s="229">
        <v>300</v>
      </c>
      <c r="L160" s="227"/>
      <c r="M160" s="227"/>
      <c r="N160" s="227"/>
      <c r="O160" s="227"/>
      <c r="P160" s="227"/>
      <c r="Q160" s="227" t="s">
        <v>1217</v>
      </c>
      <c r="R160" s="213" t="s">
        <v>500</v>
      </c>
      <c r="S160" s="238"/>
      <c r="T160" s="238"/>
      <c r="U160" s="237"/>
    </row>
    <row r="161" ht="168.75" hidden="1" spans="1:21">
      <c r="A161" s="212">
        <v>156</v>
      </c>
      <c r="B161" s="212" t="s">
        <v>1851</v>
      </c>
      <c r="C161" s="212" t="s">
        <v>1008</v>
      </c>
      <c r="D161" s="212" t="s">
        <v>35</v>
      </c>
      <c r="E161" s="212" t="s">
        <v>36</v>
      </c>
      <c r="F161" s="212" t="s">
        <v>29</v>
      </c>
      <c r="G161" s="212" t="s">
        <v>349</v>
      </c>
      <c r="H161" s="239" t="s">
        <v>1009</v>
      </c>
      <c r="I161" s="212" t="s">
        <v>31</v>
      </c>
      <c r="J161" s="212">
        <v>6</v>
      </c>
      <c r="K161" s="229">
        <v>428</v>
      </c>
      <c r="L161" s="212"/>
      <c r="M161" s="212"/>
      <c r="N161" s="212"/>
      <c r="O161" s="212"/>
      <c r="P161" s="212"/>
      <c r="Q161" s="212" t="s">
        <v>1197</v>
      </c>
      <c r="R161" s="213" t="s">
        <v>1852</v>
      </c>
      <c r="S161" s="212"/>
      <c r="T161" s="238"/>
      <c r="U161" s="237"/>
    </row>
    <row r="162" ht="93.75" hidden="1" spans="1:21">
      <c r="A162" s="212">
        <v>157</v>
      </c>
      <c r="B162" s="212" t="s">
        <v>1853</v>
      </c>
      <c r="C162" s="212" t="s">
        <v>1035</v>
      </c>
      <c r="D162" s="212" t="s">
        <v>35</v>
      </c>
      <c r="E162" s="212" t="s">
        <v>1799</v>
      </c>
      <c r="F162" s="212" t="s">
        <v>29</v>
      </c>
      <c r="G162" s="212" t="s">
        <v>397</v>
      </c>
      <c r="H162" s="239" t="s">
        <v>1036</v>
      </c>
      <c r="I162" s="212" t="s">
        <v>65</v>
      </c>
      <c r="J162" s="212">
        <v>1400</v>
      </c>
      <c r="K162" s="229">
        <v>20</v>
      </c>
      <c r="L162" s="212"/>
      <c r="M162" s="212"/>
      <c r="N162" s="212"/>
      <c r="O162" s="212"/>
      <c r="P162" s="212"/>
      <c r="Q162" s="212" t="s">
        <v>1300</v>
      </c>
      <c r="R162" s="213" t="s">
        <v>1037</v>
      </c>
      <c r="S162" s="212" t="s">
        <v>1038</v>
      </c>
      <c r="T162" s="238"/>
      <c r="U162" s="237"/>
    </row>
    <row r="163" ht="112.5" hidden="1" spans="1:21">
      <c r="A163" s="212">
        <v>158</v>
      </c>
      <c r="B163" s="212" t="s">
        <v>1854</v>
      </c>
      <c r="C163" s="212" t="s">
        <v>1039</v>
      </c>
      <c r="D163" s="212" t="s">
        <v>35</v>
      </c>
      <c r="E163" s="212" t="s">
        <v>1799</v>
      </c>
      <c r="F163" s="212" t="s">
        <v>29</v>
      </c>
      <c r="G163" s="212" t="s">
        <v>402</v>
      </c>
      <c r="H163" s="239" t="s">
        <v>1040</v>
      </c>
      <c r="I163" s="212" t="s">
        <v>65</v>
      </c>
      <c r="J163" s="212">
        <v>300</v>
      </c>
      <c r="K163" s="229">
        <v>20</v>
      </c>
      <c r="L163" s="212"/>
      <c r="M163" s="212"/>
      <c r="N163" s="212"/>
      <c r="O163" s="212"/>
      <c r="P163" s="212"/>
      <c r="Q163" s="212" t="s">
        <v>1300</v>
      </c>
      <c r="R163" s="213" t="s">
        <v>1041</v>
      </c>
      <c r="S163" s="212" t="s">
        <v>1038</v>
      </c>
      <c r="T163" s="238"/>
      <c r="U163" s="237"/>
    </row>
    <row r="164" ht="93.75" hidden="1" spans="1:21">
      <c r="A164" s="212">
        <v>159</v>
      </c>
      <c r="B164" s="212" t="s">
        <v>1855</v>
      </c>
      <c r="C164" s="212" t="s">
        <v>1045</v>
      </c>
      <c r="D164" s="212" t="s">
        <v>35</v>
      </c>
      <c r="E164" s="212" t="s">
        <v>1799</v>
      </c>
      <c r="F164" s="212" t="s">
        <v>29</v>
      </c>
      <c r="G164" s="212" t="s">
        <v>411</v>
      </c>
      <c r="H164" s="239" t="s">
        <v>1046</v>
      </c>
      <c r="I164" s="212" t="s">
        <v>799</v>
      </c>
      <c r="J164" s="212">
        <v>2</v>
      </c>
      <c r="K164" s="229">
        <v>20</v>
      </c>
      <c r="L164" s="212"/>
      <c r="M164" s="212"/>
      <c r="N164" s="212"/>
      <c r="O164" s="212"/>
      <c r="P164" s="212"/>
      <c r="Q164" s="212" t="s">
        <v>1300</v>
      </c>
      <c r="R164" s="213" t="s">
        <v>1047</v>
      </c>
      <c r="S164" s="212"/>
      <c r="T164" s="238"/>
      <c r="U164" s="237"/>
    </row>
    <row r="165" ht="150" hidden="1" spans="1:21">
      <c r="A165" s="212">
        <v>160</v>
      </c>
      <c r="B165" s="212" t="s">
        <v>1856</v>
      </c>
      <c r="C165" s="212" t="s">
        <v>1054</v>
      </c>
      <c r="D165" s="212" t="s">
        <v>35</v>
      </c>
      <c r="E165" s="212" t="s">
        <v>1799</v>
      </c>
      <c r="F165" s="212" t="s">
        <v>29</v>
      </c>
      <c r="G165" s="212" t="s">
        <v>424</v>
      </c>
      <c r="H165" s="239" t="s">
        <v>1055</v>
      </c>
      <c r="I165" s="212" t="s">
        <v>24</v>
      </c>
      <c r="J165" s="212">
        <v>1</v>
      </c>
      <c r="K165" s="229">
        <v>15</v>
      </c>
      <c r="L165" s="212"/>
      <c r="M165" s="212"/>
      <c r="N165" s="212"/>
      <c r="O165" s="212"/>
      <c r="P165" s="212"/>
      <c r="Q165" s="212" t="s">
        <v>1300</v>
      </c>
      <c r="R165" s="213" t="s">
        <v>1056</v>
      </c>
      <c r="S165" s="212"/>
      <c r="T165" s="238"/>
      <c r="U165" s="237"/>
    </row>
    <row r="166" ht="131.25" hidden="1" spans="1:21">
      <c r="A166" s="212">
        <v>161</v>
      </c>
      <c r="B166" s="212" t="s">
        <v>1857</v>
      </c>
      <c r="C166" s="212" t="s">
        <v>1060</v>
      </c>
      <c r="D166" s="212" t="s">
        <v>35</v>
      </c>
      <c r="E166" s="212" t="s">
        <v>1799</v>
      </c>
      <c r="F166" s="212" t="s">
        <v>29</v>
      </c>
      <c r="G166" s="212" t="s">
        <v>441</v>
      </c>
      <c r="H166" s="239" t="s">
        <v>1061</v>
      </c>
      <c r="I166" s="212" t="s">
        <v>799</v>
      </c>
      <c r="J166" s="212">
        <v>1</v>
      </c>
      <c r="K166" s="229">
        <v>15</v>
      </c>
      <c r="L166" s="212"/>
      <c r="M166" s="212"/>
      <c r="N166" s="212"/>
      <c r="O166" s="212"/>
      <c r="P166" s="212"/>
      <c r="Q166" s="212" t="s">
        <v>1300</v>
      </c>
      <c r="R166" s="213" t="s">
        <v>1062</v>
      </c>
      <c r="S166" s="212"/>
      <c r="T166" s="238"/>
      <c r="U166" s="237"/>
    </row>
    <row r="167" ht="56.25" hidden="1" spans="1:21">
      <c r="A167" s="212">
        <v>162</v>
      </c>
      <c r="B167" s="212" t="s">
        <v>1858</v>
      </c>
      <c r="C167" s="212" t="s">
        <v>1063</v>
      </c>
      <c r="D167" s="212" t="s">
        <v>35</v>
      </c>
      <c r="E167" s="212" t="s">
        <v>1799</v>
      </c>
      <c r="F167" s="212" t="s">
        <v>29</v>
      </c>
      <c r="G167" s="212" t="s">
        <v>486</v>
      </c>
      <c r="H167" s="239" t="s">
        <v>1064</v>
      </c>
      <c r="I167" s="212" t="s">
        <v>65</v>
      </c>
      <c r="J167" s="212">
        <v>2000</v>
      </c>
      <c r="K167" s="229">
        <v>20</v>
      </c>
      <c r="L167" s="212"/>
      <c r="M167" s="212"/>
      <c r="N167" s="212"/>
      <c r="O167" s="212"/>
      <c r="P167" s="212"/>
      <c r="Q167" s="212" t="s">
        <v>1237</v>
      </c>
      <c r="R167" s="213" t="s">
        <v>1322</v>
      </c>
      <c r="S167" s="212"/>
      <c r="T167" s="238"/>
      <c r="U167" s="237"/>
    </row>
    <row r="168" ht="168.75" hidden="1" spans="1:21">
      <c r="A168" s="212">
        <v>163</v>
      </c>
      <c r="B168" s="212" t="s">
        <v>1859</v>
      </c>
      <c r="C168" s="212" t="s">
        <v>1072</v>
      </c>
      <c r="D168" s="212" t="s">
        <v>35</v>
      </c>
      <c r="E168" s="212" t="s">
        <v>1799</v>
      </c>
      <c r="F168" s="212" t="s">
        <v>29</v>
      </c>
      <c r="G168" s="212" t="s">
        <v>1073</v>
      </c>
      <c r="H168" s="239" t="s">
        <v>1074</v>
      </c>
      <c r="I168" s="212" t="s">
        <v>1075</v>
      </c>
      <c r="J168" s="212">
        <v>13</v>
      </c>
      <c r="K168" s="229">
        <v>195</v>
      </c>
      <c r="L168" s="212"/>
      <c r="M168" s="212"/>
      <c r="N168" s="212"/>
      <c r="O168" s="212"/>
      <c r="P168" s="212"/>
      <c r="Q168" s="212" t="s">
        <v>1300</v>
      </c>
      <c r="R168" s="213" t="s">
        <v>1076</v>
      </c>
      <c r="S168" s="212"/>
      <c r="T168" s="238"/>
      <c r="U168" s="237"/>
    </row>
    <row r="169" ht="131.25" hidden="1" spans="1:21">
      <c r="A169" s="212">
        <v>164</v>
      </c>
      <c r="B169" s="212" t="s">
        <v>1860</v>
      </c>
      <c r="C169" s="212" t="s">
        <v>1085</v>
      </c>
      <c r="D169" s="212" t="s">
        <v>35</v>
      </c>
      <c r="E169" s="212" t="s">
        <v>1086</v>
      </c>
      <c r="F169" s="212" t="s">
        <v>29</v>
      </c>
      <c r="G169" s="212" t="s">
        <v>1087</v>
      </c>
      <c r="H169" s="213" t="s">
        <v>1088</v>
      </c>
      <c r="I169" s="212" t="s">
        <v>251</v>
      </c>
      <c r="J169" s="212">
        <v>3</v>
      </c>
      <c r="K169" s="229">
        <v>60</v>
      </c>
      <c r="L169" s="212"/>
      <c r="M169" s="212"/>
      <c r="N169" s="212"/>
      <c r="O169" s="212"/>
      <c r="P169" s="212"/>
      <c r="Q169" s="212" t="s">
        <v>1263</v>
      </c>
      <c r="R169" s="213" t="s">
        <v>1089</v>
      </c>
      <c r="S169" s="240"/>
      <c r="T169" s="238"/>
      <c r="U169" s="237"/>
    </row>
    <row r="170" ht="143" hidden="1" customHeight="1" spans="1:21">
      <c r="A170" s="212">
        <v>165</v>
      </c>
      <c r="B170" s="212" t="s">
        <v>1614</v>
      </c>
      <c r="C170" s="212" t="s">
        <v>1116</v>
      </c>
      <c r="D170" s="212" t="s">
        <v>19</v>
      </c>
      <c r="E170" s="212" t="s">
        <v>1498</v>
      </c>
      <c r="F170" s="212" t="s">
        <v>29</v>
      </c>
      <c r="G170" s="212" t="s">
        <v>677</v>
      </c>
      <c r="H170" s="213" t="s">
        <v>1117</v>
      </c>
      <c r="I170" s="212" t="s">
        <v>251</v>
      </c>
      <c r="J170" s="212">
        <v>1</v>
      </c>
      <c r="K170" s="229">
        <v>30</v>
      </c>
      <c r="L170" s="212"/>
      <c r="M170" s="212"/>
      <c r="N170" s="212"/>
      <c r="O170" s="212"/>
      <c r="P170" s="212"/>
      <c r="Q170" s="212" t="s">
        <v>1210</v>
      </c>
      <c r="R170" s="213" t="s">
        <v>1392</v>
      </c>
      <c r="S170" s="238"/>
      <c r="T170" s="238"/>
      <c r="U170" s="237"/>
    </row>
    <row r="171" ht="152" hidden="1" customHeight="1" spans="1:21">
      <c r="A171" s="212">
        <v>166</v>
      </c>
      <c r="B171" s="212" t="s">
        <v>1615</v>
      </c>
      <c r="C171" s="212" t="s">
        <v>1232</v>
      </c>
      <c r="D171" s="212" t="s">
        <v>19</v>
      </c>
      <c r="E171" s="212" t="s">
        <v>28</v>
      </c>
      <c r="F171" s="212" t="s">
        <v>21</v>
      </c>
      <c r="G171" s="212" t="s">
        <v>769</v>
      </c>
      <c r="H171" s="213" t="s">
        <v>1616</v>
      </c>
      <c r="I171" s="212" t="s">
        <v>31</v>
      </c>
      <c r="J171" s="212">
        <v>3.5</v>
      </c>
      <c r="K171" s="229">
        <v>155</v>
      </c>
      <c r="L171" s="227"/>
      <c r="M171" s="227"/>
      <c r="N171" s="227"/>
      <c r="O171" s="227"/>
      <c r="P171" s="227"/>
      <c r="Q171" s="227" t="s">
        <v>1196</v>
      </c>
      <c r="R171" s="213" t="s">
        <v>1617</v>
      </c>
      <c r="S171" s="238"/>
      <c r="T171" s="238"/>
      <c r="U171" s="237"/>
    </row>
    <row r="172" ht="133" hidden="1" customHeight="1" spans="1:21">
      <c r="A172" s="212">
        <v>167</v>
      </c>
      <c r="B172" s="212" t="s">
        <v>1618</v>
      </c>
      <c r="C172" s="212" t="s">
        <v>1441</v>
      </c>
      <c r="D172" s="212" t="s">
        <v>19</v>
      </c>
      <c r="E172" s="212" t="s">
        <v>1498</v>
      </c>
      <c r="F172" s="212" t="s">
        <v>29</v>
      </c>
      <c r="G172" s="212" t="s">
        <v>206</v>
      </c>
      <c r="H172" s="213" t="s">
        <v>655</v>
      </c>
      <c r="I172" s="212" t="s">
        <v>133</v>
      </c>
      <c r="J172" s="212">
        <v>10000</v>
      </c>
      <c r="K172" s="229">
        <v>45</v>
      </c>
      <c r="L172" s="227"/>
      <c r="M172" s="227"/>
      <c r="N172" s="227"/>
      <c r="O172" s="227"/>
      <c r="P172" s="227"/>
      <c r="Q172" s="227" t="s">
        <v>1207</v>
      </c>
      <c r="R172" s="213" t="s">
        <v>1342</v>
      </c>
      <c r="S172" s="238"/>
      <c r="T172" s="238"/>
      <c r="U172" s="237"/>
    </row>
    <row r="173" ht="177" hidden="1" customHeight="1" spans="1:21">
      <c r="A173" s="212">
        <v>168</v>
      </c>
      <c r="B173" s="212" t="s">
        <v>1619</v>
      </c>
      <c r="C173" s="212" t="s">
        <v>658</v>
      </c>
      <c r="D173" s="212" t="s">
        <v>19</v>
      </c>
      <c r="E173" s="212" t="s">
        <v>1498</v>
      </c>
      <c r="F173" s="212" t="s">
        <v>29</v>
      </c>
      <c r="G173" s="212" t="s">
        <v>206</v>
      </c>
      <c r="H173" s="213" t="s">
        <v>659</v>
      </c>
      <c r="I173" s="212" t="s">
        <v>133</v>
      </c>
      <c r="J173" s="212">
        <v>20000</v>
      </c>
      <c r="K173" s="229">
        <v>135</v>
      </c>
      <c r="L173" s="227"/>
      <c r="M173" s="227"/>
      <c r="N173" s="227"/>
      <c r="O173" s="227"/>
      <c r="P173" s="227"/>
      <c r="Q173" s="227" t="s">
        <v>1207</v>
      </c>
      <c r="R173" s="213" t="s">
        <v>1343</v>
      </c>
      <c r="S173" s="238"/>
      <c r="T173" s="238"/>
      <c r="U173" s="237"/>
    </row>
    <row r="174" ht="180" hidden="1" customHeight="1" spans="1:21">
      <c r="A174" s="212">
        <v>169</v>
      </c>
      <c r="B174" s="212" t="s">
        <v>1620</v>
      </c>
      <c r="C174" s="212" t="s">
        <v>662</v>
      </c>
      <c r="D174" s="212" t="s">
        <v>19</v>
      </c>
      <c r="E174" s="212" t="s">
        <v>1498</v>
      </c>
      <c r="F174" s="212" t="s">
        <v>29</v>
      </c>
      <c r="G174" s="212" t="s">
        <v>206</v>
      </c>
      <c r="H174" s="213" t="s">
        <v>663</v>
      </c>
      <c r="I174" s="212" t="s">
        <v>133</v>
      </c>
      <c r="J174" s="212">
        <v>5000</v>
      </c>
      <c r="K174" s="229">
        <v>17.5</v>
      </c>
      <c r="L174" s="227"/>
      <c r="M174" s="227"/>
      <c r="N174" s="227"/>
      <c r="O174" s="227"/>
      <c r="P174" s="227"/>
      <c r="Q174" s="227" t="s">
        <v>1207</v>
      </c>
      <c r="R174" s="213" t="s">
        <v>1344</v>
      </c>
      <c r="S174" s="238"/>
      <c r="T174" s="238"/>
      <c r="U174" s="237"/>
    </row>
    <row r="175" ht="153" hidden="1" customHeight="1" spans="1:21">
      <c r="A175" s="212">
        <v>170</v>
      </c>
      <c r="B175" s="212" t="s">
        <v>1621</v>
      </c>
      <c r="C175" s="212" t="s">
        <v>1226</v>
      </c>
      <c r="D175" s="212" t="s">
        <v>19</v>
      </c>
      <c r="E175" s="212" t="s">
        <v>28</v>
      </c>
      <c r="F175" s="212" t="s">
        <v>534</v>
      </c>
      <c r="G175" s="212" t="s">
        <v>677</v>
      </c>
      <c r="H175" s="213" t="s">
        <v>1622</v>
      </c>
      <c r="I175" s="212" t="s">
        <v>31</v>
      </c>
      <c r="J175" s="212">
        <v>3.4</v>
      </c>
      <c r="K175" s="229">
        <v>150</v>
      </c>
      <c r="L175" s="227"/>
      <c r="M175" s="227"/>
      <c r="N175" s="227"/>
      <c r="O175" s="227"/>
      <c r="P175" s="227"/>
      <c r="Q175" s="227" t="s">
        <v>1196</v>
      </c>
      <c r="R175" s="213" t="s">
        <v>1623</v>
      </c>
      <c r="S175" s="238"/>
      <c r="T175" s="238"/>
      <c r="U175" s="237"/>
    </row>
    <row r="176" ht="200" hidden="1" customHeight="1" spans="1:21">
      <c r="A176" s="212">
        <v>171</v>
      </c>
      <c r="B176" s="212" t="s">
        <v>1624</v>
      </c>
      <c r="C176" s="212" t="s">
        <v>1228</v>
      </c>
      <c r="D176" s="212" t="s">
        <v>19</v>
      </c>
      <c r="E176" s="212" t="s">
        <v>28</v>
      </c>
      <c r="F176" s="212" t="s">
        <v>21</v>
      </c>
      <c r="G176" s="212" t="s">
        <v>705</v>
      </c>
      <c r="H176" s="213" t="s">
        <v>1362</v>
      </c>
      <c r="I176" s="212" t="s">
        <v>31</v>
      </c>
      <c r="J176" s="212">
        <v>5.2</v>
      </c>
      <c r="K176" s="229">
        <v>228</v>
      </c>
      <c r="L176" s="227"/>
      <c r="M176" s="227"/>
      <c r="N176" s="227"/>
      <c r="O176" s="227"/>
      <c r="P176" s="227"/>
      <c r="Q176" s="227" t="s">
        <v>1196</v>
      </c>
      <c r="R176" s="213" t="s">
        <v>1625</v>
      </c>
      <c r="S176" s="238"/>
      <c r="T176" s="238"/>
      <c r="U176" s="237"/>
    </row>
    <row r="177" ht="160" hidden="1" customHeight="1" spans="1:21">
      <c r="A177" s="212">
        <v>172</v>
      </c>
      <c r="B177" s="212" t="s">
        <v>1626</v>
      </c>
      <c r="C177" s="212" t="s">
        <v>1230</v>
      </c>
      <c r="D177" s="212" t="s">
        <v>19</v>
      </c>
      <c r="E177" s="212" t="s">
        <v>28</v>
      </c>
      <c r="F177" s="212" t="s">
        <v>21</v>
      </c>
      <c r="G177" s="212" t="s">
        <v>736</v>
      </c>
      <c r="H177" s="213" t="s">
        <v>1627</v>
      </c>
      <c r="I177" s="212" t="s">
        <v>31</v>
      </c>
      <c r="J177" s="212">
        <v>5</v>
      </c>
      <c r="K177" s="229">
        <v>220</v>
      </c>
      <c r="L177" s="227"/>
      <c r="M177" s="227"/>
      <c r="N177" s="227"/>
      <c r="O177" s="227"/>
      <c r="P177" s="227"/>
      <c r="Q177" s="227" t="s">
        <v>1196</v>
      </c>
      <c r="R177" s="213" t="s">
        <v>1628</v>
      </c>
      <c r="S177" s="238"/>
      <c r="T177" s="238"/>
      <c r="U177" s="237"/>
    </row>
    <row r="178" ht="123" hidden="1" customHeight="1" spans="1:21">
      <c r="A178" s="212">
        <v>173</v>
      </c>
      <c r="B178" s="212" t="s">
        <v>1629</v>
      </c>
      <c r="C178" s="212" t="s">
        <v>1119</v>
      </c>
      <c r="D178" s="212" t="s">
        <v>19</v>
      </c>
      <c r="E178" s="212" t="s">
        <v>1498</v>
      </c>
      <c r="F178" s="212" t="s">
        <v>29</v>
      </c>
      <c r="G178" s="212" t="s">
        <v>782</v>
      </c>
      <c r="H178" s="213" t="s">
        <v>1120</v>
      </c>
      <c r="I178" s="212" t="s">
        <v>251</v>
      </c>
      <c r="J178" s="212">
        <v>2</v>
      </c>
      <c r="K178" s="229">
        <v>23</v>
      </c>
      <c r="L178" s="212"/>
      <c r="M178" s="212"/>
      <c r="N178" s="212"/>
      <c r="O178" s="212"/>
      <c r="P178" s="212"/>
      <c r="Q178" s="212" t="s">
        <v>1210</v>
      </c>
      <c r="R178" s="213" t="s">
        <v>1121</v>
      </c>
      <c r="S178" s="238"/>
      <c r="T178" s="238"/>
      <c r="U178" s="237"/>
    </row>
    <row r="179" ht="113" hidden="1" customHeight="1" spans="1:21">
      <c r="A179" s="212">
        <v>174</v>
      </c>
      <c r="B179" s="212" t="s">
        <v>1709</v>
      </c>
      <c r="C179" s="212" t="s">
        <v>666</v>
      </c>
      <c r="D179" s="212" t="s">
        <v>106</v>
      </c>
      <c r="E179" s="212" t="s">
        <v>107</v>
      </c>
      <c r="F179" s="212" t="s">
        <v>29</v>
      </c>
      <c r="G179" s="212" t="s">
        <v>206</v>
      </c>
      <c r="H179" s="213" t="s">
        <v>667</v>
      </c>
      <c r="I179" s="212" t="s">
        <v>668</v>
      </c>
      <c r="J179" s="212">
        <v>25</v>
      </c>
      <c r="K179" s="229">
        <v>46.2</v>
      </c>
      <c r="L179" s="227"/>
      <c r="M179" s="227"/>
      <c r="N179" s="227"/>
      <c r="O179" s="227"/>
      <c r="P179" s="227"/>
      <c r="Q179" s="227" t="s">
        <v>1202</v>
      </c>
      <c r="R179" s="213" t="s">
        <v>669</v>
      </c>
      <c r="S179" s="238"/>
      <c r="T179" s="238"/>
      <c r="U179" s="237"/>
    </row>
    <row r="180" ht="131.25" hidden="1" spans="1:21">
      <c r="A180" s="212">
        <v>175</v>
      </c>
      <c r="B180" s="212" t="s">
        <v>1861</v>
      </c>
      <c r="C180" s="212" t="s">
        <v>709</v>
      </c>
      <c r="D180" s="212" t="s">
        <v>35</v>
      </c>
      <c r="E180" s="212" t="s">
        <v>375</v>
      </c>
      <c r="F180" s="212" t="s">
        <v>29</v>
      </c>
      <c r="G180" s="212" t="s">
        <v>705</v>
      </c>
      <c r="H180" s="213" t="s">
        <v>711</v>
      </c>
      <c r="I180" s="212" t="s">
        <v>712</v>
      </c>
      <c r="J180" s="212">
        <v>80</v>
      </c>
      <c r="K180" s="229">
        <v>6.5</v>
      </c>
      <c r="L180" s="227"/>
      <c r="M180" s="227"/>
      <c r="N180" s="227"/>
      <c r="O180" s="227"/>
      <c r="P180" s="227"/>
      <c r="Q180" s="227" t="s">
        <v>1200</v>
      </c>
      <c r="R180" s="213" t="s">
        <v>713</v>
      </c>
      <c r="S180" s="238"/>
      <c r="T180" s="238"/>
      <c r="U180" s="237"/>
    </row>
    <row r="181" ht="150" hidden="1" spans="1:21">
      <c r="A181" s="212">
        <v>176</v>
      </c>
      <c r="B181" s="212" t="s">
        <v>1862</v>
      </c>
      <c r="C181" s="212" t="s">
        <v>671</v>
      </c>
      <c r="D181" s="212" t="s">
        <v>35</v>
      </c>
      <c r="E181" s="212" t="s">
        <v>36</v>
      </c>
      <c r="F181" s="212" t="s">
        <v>21</v>
      </c>
      <c r="G181" s="212" t="s">
        <v>672</v>
      </c>
      <c r="H181" s="213" t="s">
        <v>673</v>
      </c>
      <c r="I181" s="212" t="s">
        <v>31</v>
      </c>
      <c r="J181" s="212">
        <v>5</v>
      </c>
      <c r="K181" s="229">
        <v>100</v>
      </c>
      <c r="L181" s="227"/>
      <c r="M181" s="227"/>
      <c r="N181" s="227"/>
      <c r="O181" s="227"/>
      <c r="P181" s="227"/>
      <c r="Q181" s="227" t="s">
        <v>1200</v>
      </c>
      <c r="R181" s="213" t="s">
        <v>1863</v>
      </c>
      <c r="S181" s="238"/>
      <c r="T181" s="238"/>
      <c r="U181" s="237"/>
    </row>
    <row r="182" ht="75" hidden="1" spans="1:21">
      <c r="A182" s="212">
        <v>177</v>
      </c>
      <c r="B182" s="212" t="s">
        <v>1864</v>
      </c>
      <c r="C182" s="212" t="s">
        <v>681</v>
      </c>
      <c r="D182" s="212" t="s">
        <v>35</v>
      </c>
      <c r="E182" s="212" t="s">
        <v>375</v>
      </c>
      <c r="F182" s="212" t="s">
        <v>29</v>
      </c>
      <c r="G182" s="212" t="s">
        <v>677</v>
      </c>
      <c r="H182" s="213" t="s">
        <v>682</v>
      </c>
      <c r="I182" s="212" t="s">
        <v>116</v>
      </c>
      <c r="J182" s="212">
        <v>1</v>
      </c>
      <c r="K182" s="229">
        <v>30</v>
      </c>
      <c r="L182" s="227"/>
      <c r="M182" s="227"/>
      <c r="N182" s="227"/>
      <c r="O182" s="227"/>
      <c r="P182" s="227"/>
      <c r="Q182" s="227" t="s">
        <v>1200</v>
      </c>
      <c r="R182" s="213" t="s">
        <v>1348</v>
      </c>
      <c r="S182" s="238"/>
      <c r="T182" s="238"/>
      <c r="U182" s="237"/>
    </row>
    <row r="183" ht="131.25" hidden="1" spans="1:21">
      <c r="A183" s="212">
        <v>178</v>
      </c>
      <c r="B183" s="212" t="s">
        <v>1865</v>
      </c>
      <c r="C183" s="212" t="s">
        <v>1866</v>
      </c>
      <c r="D183" s="212" t="s">
        <v>35</v>
      </c>
      <c r="E183" s="212" t="s">
        <v>36</v>
      </c>
      <c r="F183" s="212" t="s">
        <v>21</v>
      </c>
      <c r="G183" s="212" t="s">
        <v>677</v>
      </c>
      <c r="H183" s="213" t="s">
        <v>1867</v>
      </c>
      <c r="I183" s="212" t="s">
        <v>31</v>
      </c>
      <c r="J183" s="212">
        <v>1.82</v>
      </c>
      <c r="K183" s="229">
        <v>128</v>
      </c>
      <c r="L183" s="227"/>
      <c r="M183" s="227"/>
      <c r="N183" s="227"/>
      <c r="O183" s="227"/>
      <c r="P183" s="227"/>
      <c r="Q183" s="227" t="s">
        <v>1197</v>
      </c>
      <c r="R183" s="213" t="s">
        <v>1868</v>
      </c>
      <c r="S183" s="238"/>
      <c r="T183" s="238"/>
      <c r="U183" s="237"/>
    </row>
    <row r="184" ht="112.5" hidden="1" spans="1:21">
      <c r="A184" s="212">
        <v>179</v>
      </c>
      <c r="B184" s="212" t="s">
        <v>1869</v>
      </c>
      <c r="C184" s="212" t="s">
        <v>689</v>
      </c>
      <c r="D184" s="212" t="s">
        <v>35</v>
      </c>
      <c r="E184" s="212" t="s">
        <v>36</v>
      </c>
      <c r="F184" s="212" t="s">
        <v>21</v>
      </c>
      <c r="G184" s="212" t="s">
        <v>677</v>
      </c>
      <c r="H184" s="213" t="s">
        <v>1352</v>
      </c>
      <c r="I184" s="212" t="s">
        <v>31</v>
      </c>
      <c r="J184" s="212">
        <v>1.5</v>
      </c>
      <c r="K184" s="229">
        <v>85.5</v>
      </c>
      <c r="L184" s="227"/>
      <c r="M184" s="227"/>
      <c r="N184" s="227"/>
      <c r="O184" s="227"/>
      <c r="P184" s="227"/>
      <c r="Q184" s="227" t="s">
        <v>1200</v>
      </c>
      <c r="R184" s="213" t="s">
        <v>1870</v>
      </c>
      <c r="S184" s="238"/>
      <c r="T184" s="238"/>
      <c r="U184" s="237"/>
    </row>
    <row r="185" ht="131.25" hidden="1" spans="1:21">
      <c r="A185" s="212">
        <v>180</v>
      </c>
      <c r="B185" s="212" t="s">
        <v>1871</v>
      </c>
      <c r="C185" s="213" t="s">
        <v>1872</v>
      </c>
      <c r="D185" s="212" t="s">
        <v>35</v>
      </c>
      <c r="E185" s="212" t="s">
        <v>36</v>
      </c>
      <c r="F185" s="212" t="s">
        <v>21</v>
      </c>
      <c r="G185" s="212" t="s">
        <v>695</v>
      </c>
      <c r="H185" s="213" t="s">
        <v>1873</v>
      </c>
      <c r="I185" s="212" t="s">
        <v>31</v>
      </c>
      <c r="J185" s="212">
        <v>1.325</v>
      </c>
      <c r="K185" s="229">
        <v>92.75</v>
      </c>
      <c r="L185" s="227"/>
      <c r="M185" s="227"/>
      <c r="N185" s="227"/>
      <c r="O185" s="227"/>
      <c r="P185" s="227"/>
      <c r="Q185" s="227" t="s">
        <v>1197</v>
      </c>
      <c r="R185" s="213" t="s">
        <v>1874</v>
      </c>
      <c r="S185" s="238"/>
      <c r="T185" s="238"/>
      <c r="U185" s="237"/>
    </row>
    <row r="186" ht="93.75" hidden="1" spans="1:21">
      <c r="A186" s="212">
        <v>181</v>
      </c>
      <c r="B186" s="212" t="s">
        <v>1875</v>
      </c>
      <c r="C186" s="213" t="s">
        <v>699</v>
      </c>
      <c r="D186" s="212" t="s">
        <v>35</v>
      </c>
      <c r="E186" s="212" t="s">
        <v>120</v>
      </c>
      <c r="F186" s="212" t="s">
        <v>29</v>
      </c>
      <c r="G186" s="212" t="s">
        <v>695</v>
      </c>
      <c r="H186" s="213" t="s">
        <v>700</v>
      </c>
      <c r="I186" s="212" t="s">
        <v>701</v>
      </c>
      <c r="J186" s="212">
        <v>100</v>
      </c>
      <c r="K186" s="229">
        <v>13.4</v>
      </c>
      <c r="L186" s="227"/>
      <c r="M186" s="227"/>
      <c r="N186" s="227"/>
      <c r="O186" s="227"/>
      <c r="P186" s="227"/>
      <c r="Q186" s="227" t="s">
        <v>1200</v>
      </c>
      <c r="R186" s="213" t="s">
        <v>1876</v>
      </c>
      <c r="S186" s="238"/>
      <c r="T186" s="238"/>
      <c r="U186" s="237"/>
    </row>
    <row r="187" ht="131.25" hidden="1" spans="1:21">
      <c r="A187" s="212">
        <v>182</v>
      </c>
      <c r="B187" s="212" t="s">
        <v>1877</v>
      </c>
      <c r="C187" s="212" t="s">
        <v>1878</v>
      </c>
      <c r="D187" s="212" t="s">
        <v>35</v>
      </c>
      <c r="E187" s="212" t="s">
        <v>36</v>
      </c>
      <c r="F187" s="212" t="s">
        <v>21</v>
      </c>
      <c r="G187" s="212" t="s">
        <v>705</v>
      </c>
      <c r="H187" s="213" t="s">
        <v>1879</v>
      </c>
      <c r="I187" s="212" t="s">
        <v>31</v>
      </c>
      <c r="J187" s="212">
        <v>2.2</v>
      </c>
      <c r="K187" s="229">
        <v>154</v>
      </c>
      <c r="L187" s="227"/>
      <c r="M187" s="227"/>
      <c r="N187" s="227"/>
      <c r="O187" s="227"/>
      <c r="P187" s="227"/>
      <c r="Q187" s="227" t="s">
        <v>1197</v>
      </c>
      <c r="R187" s="213" t="s">
        <v>1880</v>
      </c>
      <c r="S187" s="238"/>
      <c r="T187" s="238"/>
      <c r="U187" s="237"/>
    </row>
    <row r="188" ht="112.5" hidden="1" spans="1:21">
      <c r="A188" s="212">
        <v>183</v>
      </c>
      <c r="B188" s="212" t="s">
        <v>1881</v>
      </c>
      <c r="C188" s="212" t="s">
        <v>715</v>
      </c>
      <c r="D188" s="212" t="s">
        <v>35</v>
      </c>
      <c r="E188" s="212" t="s">
        <v>120</v>
      </c>
      <c r="F188" s="212" t="s">
        <v>29</v>
      </c>
      <c r="G188" s="212" t="s">
        <v>705</v>
      </c>
      <c r="H188" s="213" t="s">
        <v>716</v>
      </c>
      <c r="I188" s="212" t="s">
        <v>123</v>
      </c>
      <c r="J188" s="212">
        <v>70</v>
      </c>
      <c r="K188" s="229">
        <v>57.2</v>
      </c>
      <c r="L188" s="227"/>
      <c r="M188" s="227"/>
      <c r="N188" s="227"/>
      <c r="O188" s="227"/>
      <c r="P188" s="227"/>
      <c r="Q188" s="227" t="s">
        <v>1200</v>
      </c>
      <c r="R188" s="213" t="s">
        <v>1361</v>
      </c>
      <c r="S188" s="238"/>
      <c r="T188" s="238"/>
      <c r="U188" s="237"/>
    </row>
    <row r="189" ht="75" hidden="1" spans="1:21">
      <c r="A189" s="212">
        <v>184</v>
      </c>
      <c r="B189" s="212" t="s">
        <v>1882</v>
      </c>
      <c r="C189" s="212" t="s">
        <v>1443</v>
      </c>
      <c r="D189" s="212" t="s">
        <v>35</v>
      </c>
      <c r="E189" s="212" t="s">
        <v>113</v>
      </c>
      <c r="F189" s="212" t="s">
        <v>21</v>
      </c>
      <c r="G189" s="212" t="s">
        <v>724</v>
      </c>
      <c r="H189" s="213" t="s">
        <v>725</v>
      </c>
      <c r="I189" s="212" t="s">
        <v>92</v>
      </c>
      <c r="J189" s="212">
        <v>300</v>
      </c>
      <c r="K189" s="229">
        <v>15</v>
      </c>
      <c r="L189" s="227"/>
      <c r="M189" s="227"/>
      <c r="N189" s="227"/>
      <c r="O189" s="227"/>
      <c r="P189" s="227"/>
      <c r="Q189" s="227" t="s">
        <v>1200</v>
      </c>
      <c r="R189" s="213" t="s">
        <v>1363</v>
      </c>
      <c r="S189" s="238"/>
      <c r="T189" s="238"/>
      <c r="U189" s="237"/>
    </row>
    <row r="190" ht="75" hidden="1" spans="1:21">
      <c r="A190" s="212">
        <v>185</v>
      </c>
      <c r="B190" s="212" t="s">
        <v>1883</v>
      </c>
      <c r="C190" s="212" t="s">
        <v>728</v>
      </c>
      <c r="D190" s="212" t="s">
        <v>35</v>
      </c>
      <c r="E190" s="212" t="s">
        <v>113</v>
      </c>
      <c r="F190" s="212" t="s">
        <v>29</v>
      </c>
      <c r="G190" s="212" t="s">
        <v>724</v>
      </c>
      <c r="H190" s="213" t="s">
        <v>729</v>
      </c>
      <c r="I190" s="212" t="s">
        <v>116</v>
      </c>
      <c r="J190" s="212">
        <v>1</v>
      </c>
      <c r="K190" s="229">
        <v>30</v>
      </c>
      <c r="L190" s="227"/>
      <c r="M190" s="227"/>
      <c r="N190" s="227"/>
      <c r="O190" s="227"/>
      <c r="P190" s="227"/>
      <c r="Q190" s="227" t="s">
        <v>1200</v>
      </c>
      <c r="R190" s="213" t="s">
        <v>1363</v>
      </c>
      <c r="S190" s="238"/>
      <c r="T190" s="238"/>
      <c r="U190" s="237"/>
    </row>
    <row r="191" ht="131.25" hidden="1" spans="1:21">
      <c r="A191" s="212">
        <v>186</v>
      </c>
      <c r="B191" s="212" t="s">
        <v>1884</v>
      </c>
      <c r="C191" s="213" t="s">
        <v>1885</v>
      </c>
      <c r="D191" s="212" t="s">
        <v>35</v>
      </c>
      <c r="E191" s="212" t="s">
        <v>36</v>
      </c>
      <c r="F191" s="212" t="s">
        <v>21</v>
      </c>
      <c r="G191" s="212" t="s">
        <v>724</v>
      </c>
      <c r="H191" s="213" t="s">
        <v>1886</v>
      </c>
      <c r="I191" s="212" t="s">
        <v>31</v>
      </c>
      <c r="J191" s="212">
        <v>1.3</v>
      </c>
      <c r="K191" s="229">
        <v>91</v>
      </c>
      <c r="L191" s="227"/>
      <c r="M191" s="227"/>
      <c r="N191" s="227"/>
      <c r="O191" s="227"/>
      <c r="P191" s="227"/>
      <c r="Q191" s="227" t="s">
        <v>1197</v>
      </c>
      <c r="R191" s="213" t="s">
        <v>1887</v>
      </c>
      <c r="S191" s="238"/>
      <c r="T191" s="238"/>
      <c r="U191" s="237"/>
    </row>
    <row r="192" ht="131.25" hidden="1" spans="1:21">
      <c r="A192" s="212">
        <v>187</v>
      </c>
      <c r="B192" s="212" t="s">
        <v>1888</v>
      </c>
      <c r="C192" s="213" t="s">
        <v>1889</v>
      </c>
      <c r="D192" s="212" t="s">
        <v>35</v>
      </c>
      <c r="E192" s="212" t="s">
        <v>36</v>
      </c>
      <c r="F192" s="212" t="s">
        <v>21</v>
      </c>
      <c r="G192" s="212" t="s">
        <v>736</v>
      </c>
      <c r="H192" s="213" t="s">
        <v>1890</v>
      </c>
      <c r="I192" s="212" t="s">
        <v>31</v>
      </c>
      <c r="J192" s="212">
        <v>1.58</v>
      </c>
      <c r="K192" s="229">
        <v>110.6</v>
      </c>
      <c r="L192" s="227"/>
      <c r="M192" s="227"/>
      <c r="N192" s="227"/>
      <c r="O192" s="227"/>
      <c r="P192" s="227"/>
      <c r="Q192" s="227" t="s">
        <v>1197</v>
      </c>
      <c r="R192" s="213" t="s">
        <v>1891</v>
      </c>
      <c r="S192" s="238"/>
      <c r="T192" s="238"/>
      <c r="U192" s="237"/>
    </row>
    <row r="193" ht="93.75" hidden="1" spans="1:21">
      <c r="A193" s="212">
        <v>188</v>
      </c>
      <c r="B193" s="212" t="s">
        <v>1892</v>
      </c>
      <c r="C193" s="213" t="s">
        <v>744</v>
      </c>
      <c r="D193" s="212" t="s">
        <v>35</v>
      </c>
      <c r="E193" s="212" t="s">
        <v>120</v>
      </c>
      <c r="F193" s="212" t="s">
        <v>29</v>
      </c>
      <c r="G193" s="212" t="s">
        <v>736</v>
      </c>
      <c r="H193" s="213" t="s">
        <v>745</v>
      </c>
      <c r="I193" s="212" t="s">
        <v>123</v>
      </c>
      <c r="J193" s="212">
        <v>200</v>
      </c>
      <c r="K193" s="229">
        <v>52</v>
      </c>
      <c r="L193" s="227"/>
      <c r="M193" s="227"/>
      <c r="N193" s="227"/>
      <c r="O193" s="227"/>
      <c r="P193" s="227"/>
      <c r="Q193" s="227" t="s">
        <v>1200</v>
      </c>
      <c r="R193" s="213" t="s">
        <v>1372</v>
      </c>
      <c r="S193" s="238"/>
      <c r="T193" s="238"/>
      <c r="U193" s="237"/>
    </row>
    <row r="194" ht="112.5" hidden="1" spans="1:21">
      <c r="A194" s="212">
        <v>189</v>
      </c>
      <c r="B194" s="212" t="s">
        <v>1893</v>
      </c>
      <c r="C194" s="212" t="s">
        <v>1445</v>
      </c>
      <c r="D194" s="212" t="s">
        <v>35</v>
      </c>
      <c r="E194" s="212" t="s">
        <v>113</v>
      </c>
      <c r="F194" s="212" t="s">
        <v>29</v>
      </c>
      <c r="G194" s="212" t="s">
        <v>736</v>
      </c>
      <c r="H194" s="213" t="s">
        <v>749</v>
      </c>
      <c r="I194" s="212" t="s">
        <v>116</v>
      </c>
      <c r="J194" s="212">
        <v>1</v>
      </c>
      <c r="K194" s="229">
        <v>30</v>
      </c>
      <c r="L194" s="227"/>
      <c r="M194" s="227"/>
      <c r="N194" s="227"/>
      <c r="O194" s="227"/>
      <c r="P194" s="227"/>
      <c r="Q194" s="227" t="s">
        <v>1200</v>
      </c>
      <c r="R194" s="213" t="s">
        <v>1373</v>
      </c>
      <c r="S194" s="238"/>
      <c r="T194" s="238"/>
      <c r="U194" s="237"/>
    </row>
    <row r="195" ht="93.75" hidden="1" spans="1:21">
      <c r="A195" s="212">
        <v>190</v>
      </c>
      <c r="B195" s="212" t="s">
        <v>1894</v>
      </c>
      <c r="C195" s="212" t="s">
        <v>1446</v>
      </c>
      <c r="D195" s="212" t="s">
        <v>35</v>
      </c>
      <c r="E195" s="212" t="s">
        <v>375</v>
      </c>
      <c r="F195" s="212" t="s">
        <v>29</v>
      </c>
      <c r="G195" s="212" t="s">
        <v>753</v>
      </c>
      <c r="H195" s="213" t="s">
        <v>1895</v>
      </c>
      <c r="I195" s="212" t="s">
        <v>755</v>
      </c>
      <c r="J195" s="212">
        <v>1</v>
      </c>
      <c r="K195" s="229">
        <v>134.96</v>
      </c>
      <c r="L195" s="227"/>
      <c r="M195" s="227"/>
      <c r="N195" s="227"/>
      <c r="O195" s="227"/>
      <c r="P195" s="227"/>
      <c r="Q195" s="227" t="s">
        <v>1200</v>
      </c>
      <c r="R195" s="213" t="s">
        <v>1375</v>
      </c>
      <c r="S195" s="238"/>
      <c r="T195" s="238"/>
      <c r="U195" s="237"/>
    </row>
    <row r="196" ht="131.25" hidden="1" spans="1:21">
      <c r="A196" s="212">
        <v>191</v>
      </c>
      <c r="B196" s="212" t="s">
        <v>1896</v>
      </c>
      <c r="C196" s="213" t="s">
        <v>1897</v>
      </c>
      <c r="D196" s="212" t="s">
        <v>35</v>
      </c>
      <c r="E196" s="212" t="s">
        <v>36</v>
      </c>
      <c r="F196" s="212" t="s">
        <v>21</v>
      </c>
      <c r="G196" s="212" t="s">
        <v>759</v>
      </c>
      <c r="H196" s="213" t="s">
        <v>1377</v>
      </c>
      <c r="I196" s="212" t="s">
        <v>31</v>
      </c>
      <c r="J196" s="212">
        <v>2.05</v>
      </c>
      <c r="K196" s="229">
        <v>143.5</v>
      </c>
      <c r="L196" s="227"/>
      <c r="M196" s="227"/>
      <c r="N196" s="227"/>
      <c r="O196" s="227"/>
      <c r="P196" s="227"/>
      <c r="Q196" s="227" t="s">
        <v>1197</v>
      </c>
      <c r="R196" s="213" t="s">
        <v>1898</v>
      </c>
      <c r="S196" s="238"/>
      <c r="T196" s="238"/>
      <c r="U196" s="237"/>
    </row>
    <row r="197" ht="112.5" hidden="1" spans="1:21">
      <c r="A197" s="212">
        <v>192</v>
      </c>
      <c r="B197" s="212" t="s">
        <v>1899</v>
      </c>
      <c r="C197" s="212" t="s">
        <v>763</v>
      </c>
      <c r="D197" s="212" t="s">
        <v>35</v>
      </c>
      <c r="E197" s="212" t="s">
        <v>36</v>
      </c>
      <c r="F197" s="212" t="s">
        <v>21</v>
      </c>
      <c r="G197" s="212" t="s">
        <v>764</v>
      </c>
      <c r="H197" s="213" t="s">
        <v>1379</v>
      </c>
      <c r="I197" s="212" t="s">
        <v>31</v>
      </c>
      <c r="J197" s="212">
        <v>9</v>
      </c>
      <c r="K197" s="229">
        <v>235</v>
      </c>
      <c r="L197" s="227"/>
      <c r="M197" s="227"/>
      <c r="N197" s="227"/>
      <c r="O197" s="227"/>
      <c r="P197" s="227"/>
      <c r="Q197" s="227" t="s">
        <v>1200</v>
      </c>
      <c r="R197" s="213" t="s">
        <v>1900</v>
      </c>
      <c r="S197" s="238"/>
      <c r="T197" s="238"/>
      <c r="U197" s="237"/>
    </row>
    <row r="198" ht="131.25" hidden="1" spans="1:21">
      <c r="A198" s="212">
        <v>193</v>
      </c>
      <c r="B198" s="212" t="s">
        <v>1901</v>
      </c>
      <c r="C198" s="213" t="s">
        <v>1902</v>
      </c>
      <c r="D198" s="212" t="s">
        <v>35</v>
      </c>
      <c r="E198" s="212" t="s">
        <v>36</v>
      </c>
      <c r="F198" s="212" t="s">
        <v>21</v>
      </c>
      <c r="G198" s="212" t="s">
        <v>769</v>
      </c>
      <c r="H198" s="213" t="s">
        <v>1903</v>
      </c>
      <c r="I198" s="212" t="s">
        <v>31</v>
      </c>
      <c r="J198" s="212">
        <v>1.5</v>
      </c>
      <c r="K198" s="229">
        <v>127.4</v>
      </c>
      <c r="L198" s="227"/>
      <c r="M198" s="227"/>
      <c r="N198" s="227"/>
      <c r="O198" s="227"/>
      <c r="P198" s="227"/>
      <c r="Q198" s="227" t="s">
        <v>1197</v>
      </c>
      <c r="R198" s="213" t="s">
        <v>1904</v>
      </c>
      <c r="S198" s="238"/>
      <c r="T198" s="238"/>
      <c r="U198" s="237"/>
    </row>
    <row r="199" ht="93.75" hidden="1" spans="1:21">
      <c r="A199" s="212">
        <v>194</v>
      </c>
      <c r="B199" s="212" t="s">
        <v>1905</v>
      </c>
      <c r="C199" s="213" t="s">
        <v>777</v>
      </c>
      <c r="D199" s="212" t="s">
        <v>35</v>
      </c>
      <c r="E199" s="212" t="s">
        <v>120</v>
      </c>
      <c r="F199" s="212" t="s">
        <v>29</v>
      </c>
      <c r="G199" s="212" t="s">
        <v>769</v>
      </c>
      <c r="H199" s="213" t="s">
        <v>778</v>
      </c>
      <c r="I199" s="212" t="s">
        <v>123</v>
      </c>
      <c r="J199" s="212">
        <v>200</v>
      </c>
      <c r="K199" s="229">
        <v>52</v>
      </c>
      <c r="L199" s="227"/>
      <c r="M199" s="227"/>
      <c r="N199" s="227"/>
      <c r="O199" s="227"/>
      <c r="P199" s="227"/>
      <c r="Q199" s="227" t="s">
        <v>1200</v>
      </c>
      <c r="R199" s="213" t="s">
        <v>1385</v>
      </c>
      <c r="S199" s="238"/>
      <c r="T199" s="238"/>
      <c r="U199" s="237"/>
    </row>
    <row r="200" ht="131.25" hidden="1" spans="1:21">
      <c r="A200" s="212">
        <v>195</v>
      </c>
      <c r="B200" s="212" t="s">
        <v>1906</v>
      </c>
      <c r="C200" s="213" t="s">
        <v>1907</v>
      </c>
      <c r="D200" s="212" t="s">
        <v>35</v>
      </c>
      <c r="E200" s="212" t="s">
        <v>36</v>
      </c>
      <c r="F200" s="212" t="s">
        <v>21</v>
      </c>
      <c r="G200" s="212" t="s">
        <v>782</v>
      </c>
      <c r="H200" s="213" t="s">
        <v>1908</v>
      </c>
      <c r="I200" s="212" t="s">
        <v>31</v>
      </c>
      <c r="J200" s="212">
        <v>2.2</v>
      </c>
      <c r="K200" s="229">
        <v>154</v>
      </c>
      <c r="L200" s="227"/>
      <c r="M200" s="227"/>
      <c r="N200" s="227"/>
      <c r="O200" s="227"/>
      <c r="P200" s="227"/>
      <c r="Q200" s="227" t="s">
        <v>1197</v>
      </c>
      <c r="R200" s="213" t="s">
        <v>1909</v>
      </c>
      <c r="S200" s="238"/>
      <c r="T200" s="238"/>
      <c r="U200" s="237"/>
    </row>
    <row r="201" ht="93.75" hidden="1" spans="1:21">
      <c r="A201" s="212">
        <v>196</v>
      </c>
      <c r="B201" s="212" t="s">
        <v>1910</v>
      </c>
      <c r="C201" s="213" t="s">
        <v>786</v>
      </c>
      <c r="D201" s="212" t="s">
        <v>35</v>
      </c>
      <c r="E201" s="212" t="s">
        <v>113</v>
      </c>
      <c r="F201" s="212" t="s">
        <v>21</v>
      </c>
      <c r="G201" s="212" t="s">
        <v>782</v>
      </c>
      <c r="H201" s="213" t="s">
        <v>787</v>
      </c>
      <c r="I201" s="212" t="s">
        <v>116</v>
      </c>
      <c r="J201" s="212">
        <v>1</v>
      </c>
      <c r="K201" s="229">
        <v>50</v>
      </c>
      <c r="L201" s="227"/>
      <c r="M201" s="227"/>
      <c r="N201" s="227"/>
      <c r="O201" s="227"/>
      <c r="P201" s="227"/>
      <c r="Q201" s="227" t="s">
        <v>1200</v>
      </c>
      <c r="R201" s="213" t="s">
        <v>1389</v>
      </c>
      <c r="S201" s="238"/>
      <c r="T201" s="238"/>
      <c r="U201" s="237"/>
    </row>
    <row r="202" ht="75" hidden="1" spans="1:21">
      <c r="A202" s="212">
        <v>197</v>
      </c>
      <c r="B202" s="212" t="s">
        <v>1911</v>
      </c>
      <c r="C202" s="212" t="s">
        <v>795</v>
      </c>
      <c r="D202" s="212" t="s">
        <v>35</v>
      </c>
      <c r="E202" s="212" t="s">
        <v>796</v>
      </c>
      <c r="F202" s="212" t="s">
        <v>29</v>
      </c>
      <c r="G202" s="212" t="s">
        <v>797</v>
      </c>
      <c r="H202" s="213" t="s">
        <v>1390</v>
      </c>
      <c r="I202" s="212" t="s">
        <v>799</v>
      </c>
      <c r="J202" s="212">
        <v>1</v>
      </c>
      <c r="K202" s="229">
        <v>90</v>
      </c>
      <c r="L202" s="227"/>
      <c r="M202" s="227"/>
      <c r="N202" s="227"/>
      <c r="O202" s="227"/>
      <c r="P202" s="227"/>
      <c r="Q202" s="227" t="s">
        <v>1234</v>
      </c>
      <c r="R202" s="213" t="s">
        <v>800</v>
      </c>
      <c r="S202" s="238"/>
      <c r="T202" s="238"/>
      <c r="U202" s="237"/>
    </row>
    <row r="203" ht="93.75" hidden="1" spans="1:21">
      <c r="A203" s="212">
        <v>198</v>
      </c>
      <c r="B203" s="212" t="s">
        <v>1630</v>
      </c>
      <c r="C203" s="212" t="s">
        <v>502</v>
      </c>
      <c r="D203" s="212" t="s">
        <v>19</v>
      </c>
      <c r="E203" s="212" t="s">
        <v>28</v>
      </c>
      <c r="F203" s="212" t="s">
        <v>29</v>
      </c>
      <c r="G203" s="212" t="s">
        <v>503</v>
      </c>
      <c r="H203" s="213" t="s">
        <v>504</v>
      </c>
      <c r="I203" s="212" t="s">
        <v>31</v>
      </c>
      <c r="J203" s="212">
        <v>5</v>
      </c>
      <c r="K203" s="226">
        <v>100</v>
      </c>
      <c r="L203" s="238"/>
      <c r="M203" s="238"/>
      <c r="N203" s="238"/>
      <c r="O203" s="227"/>
      <c r="P203" s="227"/>
      <c r="Q203" s="227" t="s">
        <v>1196</v>
      </c>
      <c r="R203" s="213" t="s">
        <v>1631</v>
      </c>
      <c r="S203" s="238"/>
      <c r="T203" s="238"/>
      <c r="U203" s="237"/>
    </row>
    <row r="204" ht="112.5" hidden="1" spans="1:21">
      <c r="A204" s="212">
        <v>199</v>
      </c>
      <c r="B204" s="212" t="s">
        <v>1632</v>
      </c>
      <c r="C204" s="212" t="s">
        <v>515</v>
      </c>
      <c r="D204" s="212" t="s">
        <v>19</v>
      </c>
      <c r="E204" s="212" t="s">
        <v>28</v>
      </c>
      <c r="F204" s="212" t="s">
        <v>29</v>
      </c>
      <c r="G204" s="212" t="s">
        <v>503</v>
      </c>
      <c r="H204" s="213" t="s">
        <v>1633</v>
      </c>
      <c r="I204" s="212" t="s">
        <v>92</v>
      </c>
      <c r="J204" s="212">
        <v>3</v>
      </c>
      <c r="K204" s="226">
        <v>30</v>
      </c>
      <c r="L204" s="245"/>
      <c r="M204" s="245"/>
      <c r="N204" s="245"/>
      <c r="O204" s="227"/>
      <c r="P204" s="227"/>
      <c r="Q204" s="227" t="s">
        <v>1196</v>
      </c>
      <c r="R204" s="213" t="s">
        <v>1634</v>
      </c>
      <c r="S204" s="238"/>
      <c r="T204" s="238"/>
      <c r="U204" s="237"/>
    </row>
    <row r="205" ht="150" hidden="1" spans="1:21">
      <c r="A205" s="212">
        <v>200</v>
      </c>
      <c r="B205" s="212" t="s">
        <v>1635</v>
      </c>
      <c r="C205" s="212" t="s">
        <v>525</v>
      </c>
      <c r="D205" s="212" t="s">
        <v>19</v>
      </c>
      <c r="E205" s="212" t="s">
        <v>28</v>
      </c>
      <c r="F205" s="212" t="s">
        <v>29</v>
      </c>
      <c r="G205" s="212" t="s">
        <v>521</v>
      </c>
      <c r="H205" s="213" t="s">
        <v>1636</v>
      </c>
      <c r="I205" s="212" t="s">
        <v>31</v>
      </c>
      <c r="J205" s="212">
        <v>4</v>
      </c>
      <c r="K205" s="226">
        <v>120</v>
      </c>
      <c r="L205" s="245"/>
      <c r="M205" s="245"/>
      <c r="N205" s="245"/>
      <c r="O205" s="227"/>
      <c r="P205" s="227"/>
      <c r="Q205" s="227" t="s">
        <v>1196</v>
      </c>
      <c r="R205" s="213" t="s">
        <v>1637</v>
      </c>
      <c r="S205" s="238"/>
      <c r="T205" s="238"/>
      <c r="U205" s="237"/>
    </row>
    <row r="206" ht="93.75" hidden="1" spans="1:21">
      <c r="A206" s="212">
        <v>201</v>
      </c>
      <c r="B206" s="212" t="s">
        <v>1638</v>
      </c>
      <c r="C206" s="212" t="s">
        <v>562</v>
      </c>
      <c r="D206" s="212" t="s">
        <v>19</v>
      </c>
      <c r="E206" s="212" t="s">
        <v>28</v>
      </c>
      <c r="F206" s="212" t="s">
        <v>29</v>
      </c>
      <c r="G206" s="212" t="s">
        <v>546</v>
      </c>
      <c r="H206" s="213" t="s">
        <v>563</v>
      </c>
      <c r="I206" s="212" t="s">
        <v>31</v>
      </c>
      <c r="J206" s="212">
        <v>4.2</v>
      </c>
      <c r="K206" s="226">
        <v>84</v>
      </c>
      <c r="L206" s="245"/>
      <c r="M206" s="245"/>
      <c r="N206" s="245"/>
      <c r="O206" s="227"/>
      <c r="P206" s="227"/>
      <c r="Q206" s="227" t="s">
        <v>1196</v>
      </c>
      <c r="R206" s="213" t="s">
        <v>564</v>
      </c>
      <c r="S206" s="238"/>
      <c r="T206" s="238"/>
      <c r="U206" s="237"/>
    </row>
    <row r="207" ht="131.25" hidden="1" spans="1:21">
      <c r="A207" s="212">
        <v>202</v>
      </c>
      <c r="B207" s="212" t="s">
        <v>1639</v>
      </c>
      <c r="C207" s="212" t="s">
        <v>566</v>
      </c>
      <c r="D207" s="212" t="s">
        <v>19</v>
      </c>
      <c r="E207" s="212" t="s">
        <v>28</v>
      </c>
      <c r="F207" s="212" t="s">
        <v>29</v>
      </c>
      <c r="G207" s="212" t="s">
        <v>546</v>
      </c>
      <c r="H207" s="213" t="s">
        <v>1640</v>
      </c>
      <c r="I207" s="212" t="s">
        <v>92</v>
      </c>
      <c r="J207" s="212">
        <v>10</v>
      </c>
      <c r="K207" s="226">
        <v>38</v>
      </c>
      <c r="L207" s="245"/>
      <c r="M207" s="245"/>
      <c r="N207" s="245"/>
      <c r="O207" s="227"/>
      <c r="P207" s="227"/>
      <c r="Q207" s="227" t="s">
        <v>1196</v>
      </c>
      <c r="R207" s="213" t="s">
        <v>1641</v>
      </c>
      <c r="S207" s="238"/>
      <c r="T207" s="238"/>
      <c r="U207" s="237"/>
    </row>
    <row r="208" ht="112.5" hidden="1" spans="1:21">
      <c r="A208" s="212">
        <v>203</v>
      </c>
      <c r="B208" s="212" t="s">
        <v>1642</v>
      </c>
      <c r="C208" s="212" t="s">
        <v>582</v>
      </c>
      <c r="D208" s="212" t="s">
        <v>19</v>
      </c>
      <c r="E208" s="212" t="s">
        <v>28</v>
      </c>
      <c r="F208" s="212" t="s">
        <v>29</v>
      </c>
      <c r="G208" s="212" t="s">
        <v>578</v>
      </c>
      <c r="H208" s="213" t="s">
        <v>583</v>
      </c>
      <c r="I208" s="212" t="s">
        <v>92</v>
      </c>
      <c r="J208" s="212">
        <v>15</v>
      </c>
      <c r="K208" s="226">
        <v>45</v>
      </c>
      <c r="L208" s="245"/>
      <c r="M208" s="245"/>
      <c r="N208" s="245"/>
      <c r="O208" s="227"/>
      <c r="P208" s="227"/>
      <c r="Q208" s="227" t="s">
        <v>1196</v>
      </c>
      <c r="R208" s="213" t="s">
        <v>1643</v>
      </c>
      <c r="S208" s="238"/>
      <c r="T208" s="238"/>
      <c r="U208" s="237"/>
    </row>
    <row r="209" ht="112.5" hidden="1" spans="1:21">
      <c r="A209" s="212">
        <v>204</v>
      </c>
      <c r="B209" s="212" t="s">
        <v>1644</v>
      </c>
      <c r="C209" s="212" t="s">
        <v>1096</v>
      </c>
      <c r="D209" s="212" t="s">
        <v>19</v>
      </c>
      <c r="E209" s="212" t="s">
        <v>20</v>
      </c>
      <c r="F209" s="212" t="s">
        <v>21</v>
      </c>
      <c r="G209" s="212" t="s">
        <v>1097</v>
      </c>
      <c r="H209" s="213" t="s">
        <v>1098</v>
      </c>
      <c r="I209" s="212" t="s">
        <v>24</v>
      </c>
      <c r="J209" s="212">
        <v>16</v>
      </c>
      <c r="K209" s="226">
        <v>16</v>
      </c>
      <c r="L209" s="245"/>
      <c r="M209" s="245"/>
      <c r="N209" s="245"/>
      <c r="O209" s="227"/>
      <c r="P209" s="227"/>
      <c r="Q209" s="227" t="s">
        <v>1194</v>
      </c>
      <c r="R209" s="213" t="s">
        <v>1645</v>
      </c>
      <c r="S209" s="238"/>
      <c r="T209" s="238"/>
      <c r="U209" s="237"/>
    </row>
    <row r="210" ht="187.5" hidden="1" spans="1:21">
      <c r="A210" s="212">
        <v>205</v>
      </c>
      <c r="B210" s="212" t="s">
        <v>1646</v>
      </c>
      <c r="C210" s="212" t="s">
        <v>604</v>
      </c>
      <c r="D210" s="212" t="s">
        <v>19</v>
      </c>
      <c r="E210" s="212" t="s">
        <v>28</v>
      </c>
      <c r="F210" s="212" t="s">
        <v>29</v>
      </c>
      <c r="G210" s="212" t="s">
        <v>595</v>
      </c>
      <c r="H210" s="213" t="s">
        <v>1647</v>
      </c>
      <c r="I210" s="212" t="s">
        <v>31</v>
      </c>
      <c r="J210" s="212">
        <v>1.4</v>
      </c>
      <c r="K210" s="226">
        <v>42</v>
      </c>
      <c r="L210" s="238"/>
      <c r="M210" s="238"/>
      <c r="N210" s="238"/>
      <c r="O210" s="227"/>
      <c r="P210" s="227"/>
      <c r="Q210" s="227" t="s">
        <v>1196</v>
      </c>
      <c r="R210" s="213" t="s">
        <v>1648</v>
      </c>
      <c r="S210" s="238"/>
      <c r="T210" s="238"/>
      <c r="U210" s="237"/>
    </row>
    <row r="211" ht="93.75" hidden="1" spans="1:21">
      <c r="A211" s="212">
        <v>206</v>
      </c>
      <c r="B211" s="212" t="s">
        <v>1649</v>
      </c>
      <c r="C211" s="212" t="s">
        <v>1650</v>
      </c>
      <c r="D211" s="212" t="s">
        <v>19</v>
      </c>
      <c r="E211" s="212" t="s">
        <v>28</v>
      </c>
      <c r="F211" s="212" t="s">
        <v>29</v>
      </c>
      <c r="G211" s="212" t="s">
        <v>609</v>
      </c>
      <c r="H211" s="213" t="s">
        <v>613</v>
      </c>
      <c r="I211" s="212" t="s">
        <v>133</v>
      </c>
      <c r="J211" s="212">
        <v>2190</v>
      </c>
      <c r="K211" s="226">
        <v>85.7</v>
      </c>
      <c r="L211" s="238"/>
      <c r="M211" s="238"/>
      <c r="N211" s="238"/>
      <c r="O211" s="227"/>
      <c r="P211" s="227"/>
      <c r="Q211" s="227" t="s">
        <v>1196</v>
      </c>
      <c r="R211" s="213" t="s">
        <v>1651</v>
      </c>
      <c r="S211" s="238"/>
      <c r="T211" s="238"/>
      <c r="U211" s="237"/>
    </row>
    <row r="212" ht="75" hidden="1" spans="1:21">
      <c r="A212" s="212">
        <v>207</v>
      </c>
      <c r="B212" s="212" t="s">
        <v>1652</v>
      </c>
      <c r="C212" s="212" t="s">
        <v>1103</v>
      </c>
      <c r="D212" s="212" t="s">
        <v>19</v>
      </c>
      <c r="E212" s="212" t="s">
        <v>20</v>
      </c>
      <c r="F212" s="212" t="s">
        <v>29</v>
      </c>
      <c r="G212" s="212" t="s">
        <v>609</v>
      </c>
      <c r="H212" s="213" t="s">
        <v>1104</v>
      </c>
      <c r="I212" s="212" t="s">
        <v>251</v>
      </c>
      <c r="J212" s="212">
        <v>2</v>
      </c>
      <c r="K212" s="226">
        <v>2.2</v>
      </c>
      <c r="L212" s="245"/>
      <c r="M212" s="245"/>
      <c r="N212" s="245"/>
      <c r="O212" s="227"/>
      <c r="P212" s="227"/>
      <c r="Q212" s="227" t="s">
        <v>1194</v>
      </c>
      <c r="R212" s="213" t="s">
        <v>1105</v>
      </c>
      <c r="S212" s="238"/>
      <c r="T212" s="238"/>
      <c r="U212" s="237"/>
    </row>
    <row r="213" ht="131.25" hidden="1" spans="1:21">
      <c r="A213" s="212">
        <v>208</v>
      </c>
      <c r="B213" s="212" t="s">
        <v>1653</v>
      </c>
      <c r="C213" s="212" t="s">
        <v>616</v>
      </c>
      <c r="D213" s="212" t="s">
        <v>19</v>
      </c>
      <c r="E213" s="212" t="s">
        <v>1498</v>
      </c>
      <c r="F213" s="212" t="s">
        <v>29</v>
      </c>
      <c r="G213" s="212" t="s">
        <v>206</v>
      </c>
      <c r="H213" s="212" t="s">
        <v>618</v>
      </c>
      <c r="I213" s="212" t="s">
        <v>133</v>
      </c>
      <c r="J213" s="212">
        <v>2688.01</v>
      </c>
      <c r="K213" s="226">
        <v>18.82</v>
      </c>
      <c r="L213" s="238"/>
      <c r="M213" s="238"/>
      <c r="N213" s="238"/>
      <c r="O213" s="227"/>
      <c r="P213" s="227"/>
      <c r="Q213" s="227" t="s">
        <v>1194</v>
      </c>
      <c r="R213" s="213" t="s">
        <v>619</v>
      </c>
      <c r="S213" s="238"/>
      <c r="T213" s="238"/>
      <c r="U213" s="237"/>
    </row>
    <row r="214" ht="262.5" hidden="1" spans="1:21">
      <c r="A214" s="212">
        <v>209</v>
      </c>
      <c r="B214" s="212" t="s">
        <v>1654</v>
      </c>
      <c r="C214" s="212" t="s">
        <v>621</v>
      </c>
      <c r="D214" s="212" t="s">
        <v>19</v>
      </c>
      <c r="E214" s="212" t="s">
        <v>1498</v>
      </c>
      <c r="F214" s="212" t="s">
        <v>29</v>
      </c>
      <c r="G214" s="212" t="s">
        <v>206</v>
      </c>
      <c r="H214" s="212" t="s">
        <v>622</v>
      </c>
      <c r="I214" s="212" t="s">
        <v>133</v>
      </c>
      <c r="J214" s="212">
        <v>3000</v>
      </c>
      <c r="K214" s="226">
        <v>11.6</v>
      </c>
      <c r="L214" s="245"/>
      <c r="M214" s="245"/>
      <c r="N214" s="245"/>
      <c r="O214" s="227"/>
      <c r="P214" s="227"/>
      <c r="Q214" s="227" t="s">
        <v>1194</v>
      </c>
      <c r="R214" s="213" t="s">
        <v>623</v>
      </c>
      <c r="S214" s="238"/>
      <c r="T214" s="238"/>
      <c r="U214" s="237"/>
    </row>
    <row r="215" ht="93.75" hidden="1" spans="1:21">
      <c r="A215" s="212">
        <v>210</v>
      </c>
      <c r="B215" s="212" t="s">
        <v>1655</v>
      </c>
      <c r="C215" s="212" t="s">
        <v>635</v>
      </c>
      <c r="D215" s="212" t="s">
        <v>19</v>
      </c>
      <c r="E215" s="212" t="s">
        <v>20</v>
      </c>
      <c r="F215" s="240" t="s">
        <v>29</v>
      </c>
      <c r="G215" s="212" t="s">
        <v>609</v>
      </c>
      <c r="H215" s="240" t="s">
        <v>636</v>
      </c>
      <c r="I215" s="212" t="s">
        <v>92</v>
      </c>
      <c r="J215" s="212">
        <v>520</v>
      </c>
      <c r="K215" s="226">
        <v>3.28</v>
      </c>
      <c r="L215" s="238"/>
      <c r="M215" s="238"/>
      <c r="N215" s="238"/>
      <c r="O215" s="246"/>
      <c r="P215" s="246"/>
      <c r="Q215" s="212" t="s">
        <v>1656</v>
      </c>
      <c r="R215" s="213" t="s">
        <v>1657</v>
      </c>
      <c r="S215" s="238"/>
      <c r="T215" s="238"/>
      <c r="U215" s="237"/>
    </row>
    <row r="216" ht="187.5" hidden="1" spans="1:21">
      <c r="A216" s="212">
        <v>211</v>
      </c>
      <c r="B216" s="212" t="s">
        <v>1658</v>
      </c>
      <c r="C216" s="212" t="s">
        <v>639</v>
      </c>
      <c r="D216" s="212" t="s">
        <v>19</v>
      </c>
      <c r="E216" s="212" t="s">
        <v>20</v>
      </c>
      <c r="F216" s="240" t="s">
        <v>29</v>
      </c>
      <c r="G216" s="212" t="s">
        <v>640</v>
      </c>
      <c r="H216" s="240" t="s">
        <v>1659</v>
      </c>
      <c r="I216" s="212" t="s">
        <v>133</v>
      </c>
      <c r="J216" s="212">
        <v>927.2</v>
      </c>
      <c r="K216" s="226">
        <v>38.0152</v>
      </c>
      <c r="L216" s="238"/>
      <c r="M216" s="238"/>
      <c r="N216" s="238"/>
      <c r="O216" s="212"/>
      <c r="P216" s="212"/>
      <c r="Q216" s="212" t="s">
        <v>1194</v>
      </c>
      <c r="R216" s="213" t="s">
        <v>1660</v>
      </c>
      <c r="S216" s="238"/>
      <c r="T216" s="251"/>
      <c r="U216" s="237"/>
    </row>
    <row r="217" ht="93.75" hidden="1" spans="1:21">
      <c r="A217" s="212">
        <v>212</v>
      </c>
      <c r="B217" s="212" t="s">
        <v>1912</v>
      </c>
      <c r="C217" s="212" t="s">
        <v>1090</v>
      </c>
      <c r="D217" s="212" t="s">
        <v>35</v>
      </c>
      <c r="E217" s="212" t="s">
        <v>1799</v>
      </c>
      <c r="F217" s="212" t="s">
        <v>29</v>
      </c>
      <c r="G217" s="212" t="s">
        <v>578</v>
      </c>
      <c r="H217" s="213" t="s">
        <v>1091</v>
      </c>
      <c r="I217" s="212" t="s">
        <v>31</v>
      </c>
      <c r="J217" s="212">
        <v>1</v>
      </c>
      <c r="K217" s="226">
        <v>40</v>
      </c>
      <c r="L217" s="238"/>
      <c r="M217" s="238"/>
      <c r="N217" s="238"/>
      <c r="O217" s="227"/>
      <c r="P217" s="227"/>
      <c r="Q217" s="227" t="s">
        <v>1237</v>
      </c>
      <c r="R217" s="213" t="s">
        <v>1913</v>
      </c>
      <c r="S217" s="238"/>
      <c r="T217" s="238"/>
      <c r="U217" s="237"/>
    </row>
    <row r="218" ht="132" hidden="1" customHeight="1" spans="1:21">
      <c r="A218" s="212">
        <v>213</v>
      </c>
      <c r="B218" s="212" t="s">
        <v>1914</v>
      </c>
      <c r="C218" s="212" t="s">
        <v>507</v>
      </c>
      <c r="D218" s="212" t="s">
        <v>35</v>
      </c>
      <c r="E218" s="212" t="s">
        <v>36</v>
      </c>
      <c r="F218" s="212" t="s">
        <v>29</v>
      </c>
      <c r="G218" s="212" t="s">
        <v>503</v>
      </c>
      <c r="H218" s="213" t="s">
        <v>508</v>
      </c>
      <c r="I218" s="212" t="s">
        <v>31</v>
      </c>
      <c r="J218" s="212">
        <v>2.1</v>
      </c>
      <c r="K218" s="226">
        <v>94.5</v>
      </c>
      <c r="L218" s="245"/>
      <c r="M218" s="245"/>
      <c r="N218" s="245"/>
      <c r="O218" s="227"/>
      <c r="P218" s="227"/>
      <c r="Q218" s="227" t="s">
        <v>1194</v>
      </c>
      <c r="R218" s="213" t="s">
        <v>1915</v>
      </c>
      <c r="S218" s="238"/>
      <c r="T218" s="238"/>
      <c r="U218" s="237"/>
    </row>
    <row r="219" ht="120" hidden="1" customHeight="1" spans="1:21">
      <c r="A219" s="212">
        <v>214</v>
      </c>
      <c r="B219" s="212" t="s">
        <v>1916</v>
      </c>
      <c r="C219" s="212" t="s">
        <v>511</v>
      </c>
      <c r="D219" s="212" t="s">
        <v>35</v>
      </c>
      <c r="E219" s="212" t="s">
        <v>120</v>
      </c>
      <c r="F219" s="212" t="s">
        <v>29</v>
      </c>
      <c r="G219" s="212" t="s">
        <v>503</v>
      </c>
      <c r="H219" s="213" t="s">
        <v>512</v>
      </c>
      <c r="I219" s="212" t="s">
        <v>123</v>
      </c>
      <c r="J219" s="212">
        <v>70</v>
      </c>
      <c r="K219" s="226">
        <v>18.9</v>
      </c>
      <c r="L219" s="245"/>
      <c r="M219" s="245"/>
      <c r="N219" s="245"/>
      <c r="O219" s="227"/>
      <c r="P219" s="227"/>
      <c r="Q219" s="227" t="s">
        <v>1200</v>
      </c>
      <c r="R219" s="213" t="s">
        <v>1917</v>
      </c>
      <c r="S219" s="238"/>
      <c r="T219" s="238"/>
      <c r="U219" s="237"/>
    </row>
    <row r="220" ht="178" hidden="1" customHeight="1" spans="1:21">
      <c r="A220" s="212">
        <v>215</v>
      </c>
      <c r="B220" s="212" t="s">
        <v>1918</v>
      </c>
      <c r="C220" s="212" t="s">
        <v>520</v>
      </c>
      <c r="D220" s="212" t="s">
        <v>35</v>
      </c>
      <c r="E220" s="212" t="s">
        <v>36</v>
      </c>
      <c r="F220" s="212" t="s">
        <v>29</v>
      </c>
      <c r="G220" s="212" t="s">
        <v>521</v>
      </c>
      <c r="H220" s="213" t="s">
        <v>522</v>
      </c>
      <c r="I220" s="212" t="s">
        <v>31</v>
      </c>
      <c r="J220" s="212">
        <v>4</v>
      </c>
      <c r="K220" s="226">
        <v>200</v>
      </c>
      <c r="L220" s="245"/>
      <c r="M220" s="245"/>
      <c r="N220" s="245"/>
      <c r="O220" s="227"/>
      <c r="P220" s="227"/>
      <c r="Q220" s="227" t="s">
        <v>1197</v>
      </c>
      <c r="R220" s="213" t="s">
        <v>1919</v>
      </c>
      <c r="S220" s="238"/>
      <c r="T220" s="238"/>
      <c r="U220" s="237"/>
    </row>
    <row r="221" ht="93.75" hidden="1" spans="1:21">
      <c r="A221" s="212">
        <v>216</v>
      </c>
      <c r="B221" s="212" t="s">
        <v>1920</v>
      </c>
      <c r="C221" s="212" t="s">
        <v>630</v>
      </c>
      <c r="D221" s="212" t="s">
        <v>35</v>
      </c>
      <c r="E221" s="212" t="s">
        <v>176</v>
      </c>
      <c r="F221" s="212" t="s">
        <v>29</v>
      </c>
      <c r="G221" s="212" t="s">
        <v>521</v>
      </c>
      <c r="H221" s="213" t="s">
        <v>1921</v>
      </c>
      <c r="I221" s="212" t="s">
        <v>31</v>
      </c>
      <c r="J221" s="212">
        <v>2</v>
      </c>
      <c r="K221" s="226">
        <v>310</v>
      </c>
      <c r="L221" s="238"/>
      <c r="M221" s="238"/>
      <c r="N221" s="238"/>
      <c r="O221" s="227"/>
      <c r="P221" s="227"/>
      <c r="Q221" s="227" t="s">
        <v>1200</v>
      </c>
      <c r="R221" s="213" t="s">
        <v>1922</v>
      </c>
      <c r="S221" s="238"/>
      <c r="T221" s="238"/>
      <c r="U221" s="237"/>
    </row>
    <row r="222" ht="131.25" hidden="1" spans="1:21">
      <c r="A222" s="212">
        <v>217</v>
      </c>
      <c r="B222" s="212" t="s">
        <v>1923</v>
      </c>
      <c r="C222" s="212" t="s">
        <v>533</v>
      </c>
      <c r="D222" s="212" t="s">
        <v>35</v>
      </c>
      <c r="E222" s="212" t="s">
        <v>36</v>
      </c>
      <c r="F222" s="212" t="s">
        <v>534</v>
      </c>
      <c r="G222" s="212" t="s">
        <v>521</v>
      </c>
      <c r="H222" s="213" t="s">
        <v>535</v>
      </c>
      <c r="I222" s="212" t="s">
        <v>31</v>
      </c>
      <c r="J222" s="212">
        <v>2</v>
      </c>
      <c r="K222" s="226">
        <v>140</v>
      </c>
      <c r="L222" s="245"/>
      <c r="M222" s="245"/>
      <c r="N222" s="245"/>
      <c r="O222" s="227"/>
      <c r="P222" s="227"/>
      <c r="Q222" s="227" t="s">
        <v>1197</v>
      </c>
      <c r="R222" s="213" t="s">
        <v>1924</v>
      </c>
      <c r="S222" s="238"/>
      <c r="T222" s="238"/>
      <c r="U222" s="237"/>
    </row>
    <row r="223" ht="135" hidden="1" customHeight="1" spans="1:21">
      <c r="A223" s="212">
        <v>218</v>
      </c>
      <c r="B223" s="212" t="s">
        <v>1925</v>
      </c>
      <c r="C223" s="212" t="s">
        <v>538</v>
      </c>
      <c r="D223" s="212" t="s">
        <v>35</v>
      </c>
      <c r="E223" s="212" t="s">
        <v>120</v>
      </c>
      <c r="F223" s="212" t="s">
        <v>534</v>
      </c>
      <c r="G223" s="212" t="s">
        <v>521</v>
      </c>
      <c r="H223" s="213" t="s">
        <v>539</v>
      </c>
      <c r="I223" s="212" t="s">
        <v>123</v>
      </c>
      <c r="J223" s="212">
        <v>100</v>
      </c>
      <c r="K223" s="226">
        <v>33</v>
      </c>
      <c r="L223" s="238"/>
      <c r="M223" s="238"/>
      <c r="N223" s="238"/>
      <c r="O223" s="227"/>
      <c r="P223" s="227"/>
      <c r="Q223" s="227" t="s">
        <v>1200</v>
      </c>
      <c r="R223" s="213" t="s">
        <v>1926</v>
      </c>
      <c r="S223" s="238"/>
      <c r="T223" s="238"/>
      <c r="U223" s="237"/>
    </row>
    <row r="224" ht="124" hidden="1" customHeight="1" spans="1:21">
      <c r="A224" s="212">
        <v>219</v>
      </c>
      <c r="B224" s="212" t="s">
        <v>1927</v>
      </c>
      <c r="C224" s="212" t="s">
        <v>541</v>
      </c>
      <c r="D224" s="212" t="s">
        <v>35</v>
      </c>
      <c r="E224" s="212" t="s">
        <v>113</v>
      </c>
      <c r="F224" s="212" t="s">
        <v>29</v>
      </c>
      <c r="G224" s="212" t="s">
        <v>521</v>
      </c>
      <c r="H224" s="213" t="s">
        <v>542</v>
      </c>
      <c r="I224" s="212" t="s">
        <v>92</v>
      </c>
      <c r="J224" s="212">
        <v>125</v>
      </c>
      <c r="K224" s="226">
        <v>11.12</v>
      </c>
      <c r="L224" s="238"/>
      <c r="M224" s="238"/>
      <c r="N224" s="238"/>
      <c r="O224" s="227"/>
      <c r="P224" s="227"/>
      <c r="Q224" s="227" t="s">
        <v>1200</v>
      </c>
      <c r="R224" s="213" t="s">
        <v>1928</v>
      </c>
      <c r="S224" s="238"/>
      <c r="T224" s="238"/>
      <c r="U224" s="237"/>
    </row>
    <row r="225" ht="160" hidden="1" customHeight="1" spans="1:21">
      <c r="A225" s="212">
        <v>220</v>
      </c>
      <c r="B225" s="212" t="s">
        <v>1929</v>
      </c>
      <c r="C225" s="212" t="s">
        <v>545</v>
      </c>
      <c r="D225" s="212" t="s">
        <v>35</v>
      </c>
      <c r="E225" s="212" t="s">
        <v>120</v>
      </c>
      <c r="F225" s="212" t="s">
        <v>29</v>
      </c>
      <c r="G225" s="212" t="s">
        <v>546</v>
      </c>
      <c r="H225" s="213" t="s">
        <v>547</v>
      </c>
      <c r="I225" s="212" t="s">
        <v>123</v>
      </c>
      <c r="J225" s="212">
        <v>100</v>
      </c>
      <c r="K225" s="226">
        <v>29.43</v>
      </c>
      <c r="L225" s="238"/>
      <c r="M225" s="238"/>
      <c r="N225" s="238"/>
      <c r="O225" s="227"/>
      <c r="P225" s="227"/>
      <c r="Q225" s="227" t="s">
        <v>1200</v>
      </c>
      <c r="R225" s="213" t="s">
        <v>548</v>
      </c>
      <c r="S225" s="238"/>
      <c r="T225" s="238"/>
      <c r="U225" s="237"/>
    </row>
    <row r="226" ht="93.75" hidden="1" spans="1:21">
      <c r="A226" s="212">
        <v>221</v>
      </c>
      <c r="B226" s="212" t="s">
        <v>1930</v>
      </c>
      <c r="C226" s="212" t="s">
        <v>550</v>
      </c>
      <c r="D226" s="212" t="s">
        <v>35</v>
      </c>
      <c r="E226" s="212" t="s">
        <v>375</v>
      </c>
      <c r="F226" s="212" t="s">
        <v>29</v>
      </c>
      <c r="G226" s="212" t="s">
        <v>546</v>
      </c>
      <c r="H226" s="213" t="s">
        <v>551</v>
      </c>
      <c r="I226" s="212" t="s">
        <v>116</v>
      </c>
      <c r="J226" s="212">
        <v>1</v>
      </c>
      <c r="K226" s="226">
        <v>30</v>
      </c>
      <c r="L226" s="238"/>
      <c r="M226" s="238"/>
      <c r="N226" s="238"/>
      <c r="O226" s="227"/>
      <c r="P226" s="227"/>
      <c r="Q226" s="227" t="s">
        <v>1200</v>
      </c>
      <c r="R226" s="213" t="s">
        <v>552</v>
      </c>
      <c r="S226" s="238"/>
      <c r="T226" s="238"/>
      <c r="U226" s="237"/>
    </row>
    <row r="227" ht="108" hidden="1" customHeight="1" spans="1:21">
      <c r="A227" s="212">
        <v>222</v>
      </c>
      <c r="B227" s="212" t="s">
        <v>1931</v>
      </c>
      <c r="C227" s="212" t="s">
        <v>554</v>
      </c>
      <c r="D227" s="212" t="s">
        <v>35</v>
      </c>
      <c r="E227" s="212" t="s">
        <v>36</v>
      </c>
      <c r="F227" s="212" t="s">
        <v>29</v>
      </c>
      <c r="G227" s="212" t="s">
        <v>546</v>
      </c>
      <c r="H227" s="213" t="s">
        <v>555</v>
      </c>
      <c r="I227" s="212" t="s">
        <v>198</v>
      </c>
      <c r="J227" s="212">
        <v>210</v>
      </c>
      <c r="K227" s="226">
        <v>12.6</v>
      </c>
      <c r="L227" s="245"/>
      <c r="M227" s="245"/>
      <c r="N227" s="245"/>
      <c r="O227" s="227"/>
      <c r="P227" s="227"/>
      <c r="Q227" s="227" t="s">
        <v>1197</v>
      </c>
      <c r="R227" s="213" t="s">
        <v>556</v>
      </c>
      <c r="S227" s="238"/>
      <c r="T227" s="238"/>
      <c r="U227" s="237"/>
    </row>
    <row r="228" ht="112.5" hidden="1" spans="1:21">
      <c r="A228" s="212">
        <v>223</v>
      </c>
      <c r="B228" s="212" t="s">
        <v>1932</v>
      </c>
      <c r="C228" s="212" t="s">
        <v>558</v>
      </c>
      <c r="D228" s="212" t="s">
        <v>35</v>
      </c>
      <c r="E228" s="212" t="s">
        <v>113</v>
      </c>
      <c r="F228" s="212" t="s">
        <v>29</v>
      </c>
      <c r="G228" s="212" t="s">
        <v>546</v>
      </c>
      <c r="H228" s="213" t="s">
        <v>559</v>
      </c>
      <c r="I228" s="212" t="s">
        <v>92</v>
      </c>
      <c r="J228" s="212">
        <v>120</v>
      </c>
      <c r="K228" s="226">
        <v>11.04</v>
      </c>
      <c r="L228" s="238"/>
      <c r="M228" s="238"/>
      <c r="N228" s="238"/>
      <c r="O228" s="227"/>
      <c r="P228" s="227"/>
      <c r="Q228" s="227" t="s">
        <v>1200</v>
      </c>
      <c r="R228" s="213" t="s">
        <v>560</v>
      </c>
      <c r="S228" s="238"/>
      <c r="T228" s="238"/>
      <c r="U228" s="237"/>
    </row>
    <row r="229" ht="75" hidden="1" spans="1:21">
      <c r="A229" s="212">
        <v>224</v>
      </c>
      <c r="B229" s="212" t="s">
        <v>1933</v>
      </c>
      <c r="C229" s="212" t="s">
        <v>554</v>
      </c>
      <c r="D229" s="212" t="s">
        <v>35</v>
      </c>
      <c r="E229" s="212" t="s">
        <v>36</v>
      </c>
      <c r="F229" s="212" t="s">
        <v>21</v>
      </c>
      <c r="G229" s="212" t="s">
        <v>546</v>
      </c>
      <c r="H229" s="213" t="s">
        <v>570</v>
      </c>
      <c r="I229" s="212" t="s">
        <v>198</v>
      </c>
      <c r="J229" s="212">
        <v>200</v>
      </c>
      <c r="K229" s="226">
        <v>12</v>
      </c>
      <c r="L229" s="245"/>
      <c r="M229" s="245"/>
      <c r="N229" s="245"/>
      <c r="O229" s="227"/>
      <c r="P229" s="227"/>
      <c r="Q229" s="227" t="s">
        <v>1197</v>
      </c>
      <c r="R229" s="213" t="s">
        <v>571</v>
      </c>
      <c r="S229" s="238"/>
      <c r="T229" s="238"/>
      <c r="U229" s="237"/>
    </row>
    <row r="230" ht="131.25" hidden="1" spans="1:21">
      <c r="A230" s="212">
        <v>225</v>
      </c>
      <c r="B230" s="212" t="s">
        <v>1934</v>
      </c>
      <c r="C230" s="212" t="s">
        <v>573</v>
      </c>
      <c r="D230" s="212" t="s">
        <v>35</v>
      </c>
      <c r="E230" s="212" t="s">
        <v>36</v>
      </c>
      <c r="F230" s="212" t="s">
        <v>21</v>
      </c>
      <c r="G230" s="212" t="s">
        <v>546</v>
      </c>
      <c r="H230" s="213" t="s">
        <v>574</v>
      </c>
      <c r="I230" s="212" t="s">
        <v>31</v>
      </c>
      <c r="J230" s="212">
        <v>2.2</v>
      </c>
      <c r="K230" s="226">
        <v>44</v>
      </c>
      <c r="L230" s="245"/>
      <c r="M230" s="245"/>
      <c r="N230" s="245"/>
      <c r="O230" s="227"/>
      <c r="P230" s="227"/>
      <c r="Q230" s="227" t="s">
        <v>1200</v>
      </c>
      <c r="R230" s="213" t="s">
        <v>1935</v>
      </c>
      <c r="S230" s="238"/>
      <c r="T230" s="238"/>
      <c r="U230" s="237"/>
    </row>
    <row r="231" ht="93.75" hidden="1" spans="1:21">
      <c r="A231" s="212">
        <v>226</v>
      </c>
      <c r="B231" s="212" t="s">
        <v>1936</v>
      </c>
      <c r="C231" s="212" t="s">
        <v>1937</v>
      </c>
      <c r="D231" s="212" t="s">
        <v>35</v>
      </c>
      <c r="E231" s="212" t="s">
        <v>375</v>
      </c>
      <c r="F231" s="212" t="s">
        <v>29</v>
      </c>
      <c r="G231" s="212" t="s">
        <v>578</v>
      </c>
      <c r="H231" s="213" t="s">
        <v>579</v>
      </c>
      <c r="I231" s="212" t="s">
        <v>31</v>
      </c>
      <c r="J231" s="212">
        <v>3.2</v>
      </c>
      <c r="K231" s="226">
        <v>64</v>
      </c>
      <c r="L231" s="245"/>
      <c r="M231" s="245"/>
      <c r="N231" s="245"/>
      <c r="O231" s="227"/>
      <c r="P231" s="227"/>
      <c r="Q231" s="227" t="s">
        <v>1200</v>
      </c>
      <c r="R231" s="213" t="s">
        <v>1938</v>
      </c>
      <c r="S231" s="238"/>
      <c r="T231" s="238"/>
      <c r="U231" s="237"/>
    </row>
    <row r="232" ht="103" hidden="1" customHeight="1" spans="1:21">
      <c r="A232" s="212">
        <v>227</v>
      </c>
      <c r="B232" s="212" t="s">
        <v>1939</v>
      </c>
      <c r="C232" s="212" t="s">
        <v>586</v>
      </c>
      <c r="D232" s="212" t="s">
        <v>35</v>
      </c>
      <c r="E232" s="212" t="s">
        <v>120</v>
      </c>
      <c r="F232" s="212" t="s">
        <v>29</v>
      </c>
      <c r="G232" s="212" t="s">
        <v>578</v>
      </c>
      <c r="H232" s="213" t="s">
        <v>587</v>
      </c>
      <c r="I232" s="212" t="s">
        <v>123</v>
      </c>
      <c r="J232" s="212">
        <v>128</v>
      </c>
      <c r="K232" s="226">
        <v>34.56</v>
      </c>
      <c r="L232" s="238"/>
      <c r="M232" s="238"/>
      <c r="N232" s="238"/>
      <c r="O232" s="227"/>
      <c r="P232" s="227"/>
      <c r="Q232" s="227" t="s">
        <v>1200</v>
      </c>
      <c r="R232" s="213" t="s">
        <v>1940</v>
      </c>
      <c r="S232" s="238"/>
      <c r="T232" s="238"/>
      <c r="U232" s="237"/>
    </row>
    <row r="233" ht="131.25" hidden="1" spans="1:21">
      <c r="A233" s="212">
        <v>228</v>
      </c>
      <c r="B233" s="212" t="s">
        <v>1941</v>
      </c>
      <c r="C233" s="212" t="s">
        <v>590</v>
      </c>
      <c r="D233" s="212" t="s">
        <v>35</v>
      </c>
      <c r="E233" s="212" t="s">
        <v>113</v>
      </c>
      <c r="F233" s="212" t="s">
        <v>29</v>
      </c>
      <c r="G233" s="212" t="s">
        <v>578</v>
      </c>
      <c r="H233" s="213" t="s">
        <v>591</v>
      </c>
      <c r="I233" s="212" t="s">
        <v>92</v>
      </c>
      <c r="J233" s="212">
        <v>196</v>
      </c>
      <c r="K233" s="226">
        <v>18.032</v>
      </c>
      <c r="L233" s="238"/>
      <c r="M233" s="238"/>
      <c r="N233" s="238"/>
      <c r="O233" s="227"/>
      <c r="P233" s="227"/>
      <c r="Q233" s="227" t="s">
        <v>1200</v>
      </c>
      <c r="R233" s="213" t="s">
        <v>1942</v>
      </c>
      <c r="S233" s="238"/>
      <c r="T233" s="238"/>
      <c r="U233" s="237"/>
    </row>
    <row r="234" ht="131.25" hidden="1" spans="1:21">
      <c r="A234" s="212">
        <v>229</v>
      </c>
      <c r="B234" s="212" t="s">
        <v>1943</v>
      </c>
      <c r="C234" s="212" t="s">
        <v>1093</v>
      </c>
      <c r="D234" s="212" t="s">
        <v>35</v>
      </c>
      <c r="E234" s="212" t="s">
        <v>1086</v>
      </c>
      <c r="F234" s="212" t="s">
        <v>29</v>
      </c>
      <c r="G234" s="212" t="s">
        <v>646</v>
      </c>
      <c r="H234" s="213" t="s">
        <v>1094</v>
      </c>
      <c r="I234" s="212" t="s">
        <v>31</v>
      </c>
      <c r="J234" s="212">
        <v>6.23</v>
      </c>
      <c r="K234" s="226">
        <v>160</v>
      </c>
      <c r="L234" s="245"/>
      <c r="M234" s="245"/>
      <c r="N234" s="245"/>
      <c r="O234" s="227"/>
      <c r="P234" s="227"/>
      <c r="Q234" s="227" t="s">
        <v>1263</v>
      </c>
      <c r="R234" s="213" t="s">
        <v>1944</v>
      </c>
      <c r="S234" s="238"/>
      <c r="T234" s="238"/>
      <c r="U234" s="237"/>
    </row>
    <row r="235" ht="117" hidden="1" customHeight="1" spans="1:21">
      <c r="A235" s="212">
        <v>230</v>
      </c>
      <c r="B235" s="212" t="s">
        <v>1945</v>
      </c>
      <c r="C235" s="212" t="s">
        <v>594</v>
      </c>
      <c r="D235" s="212" t="s">
        <v>35</v>
      </c>
      <c r="E235" s="212" t="s">
        <v>120</v>
      </c>
      <c r="F235" s="212" t="s">
        <v>29</v>
      </c>
      <c r="G235" s="212" t="s">
        <v>595</v>
      </c>
      <c r="H235" s="213" t="s">
        <v>596</v>
      </c>
      <c r="I235" s="212" t="s">
        <v>123</v>
      </c>
      <c r="J235" s="212">
        <v>30</v>
      </c>
      <c r="K235" s="226">
        <v>8.1</v>
      </c>
      <c r="L235" s="238"/>
      <c r="M235" s="238"/>
      <c r="N235" s="238"/>
      <c r="O235" s="227"/>
      <c r="P235" s="227"/>
      <c r="Q235" s="227" t="s">
        <v>1200</v>
      </c>
      <c r="R235" s="213" t="s">
        <v>1946</v>
      </c>
      <c r="S235" s="238"/>
      <c r="T235" s="238"/>
      <c r="U235" s="237"/>
    </row>
    <row r="236" ht="131.25" hidden="1" spans="1:21">
      <c r="A236" s="212">
        <v>231</v>
      </c>
      <c r="B236" s="212" t="s">
        <v>1947</v>
      </c>
      <c r="C236" s="212" t="s">
        <v>598</v>
      </c>
      <c r="D236" s="212" t="s">
        <v>35</v>
      </c>
      <c r="E236" s="212" t="s">
        <v>36</v>
      </c>
      <c r="F236" s="212" t="s">
        <v>29</v>
      </c>
      <c r="G236" s="212" t="s">
        <v>595</v>
      </c>
      <c r="H236" s="213" t="s">
        <v>599</v>
      </c>
      <c r="I236" s="212" t="s">
        <v>31</v>
      </c>
      <c r="J236" s="212">
        <v>1.25</v>
      </c>
      <c r="K236" s="226">
        <v>56.25</v>
      </c>
      <c r="L236" s="238"/>
      <c r="M236" s="238"/>
      <c r="N236" s="238"/>
      <c r="O236" s="227"/>
      <c r="P236" s="227"/>
      <c r="Q236" s="227" t="s">
        <v>1197</v>
      </c>
      <c r="R236" s="213" t="s">
        <v>1948</v>
      </c>
      <c r="S236" s="238"/>
      <c r="T236" s="238"/>
      <c r="U236" s="237"/>
    </row>
    <row r="237" ht="131.25" hidden="1" spans="1:21">
      <c r="A237" s="212">
        <v>232</v>
      </c>
      <c r="B237" s="212" t="s">
        <v>1949</v>
      </c>
      <c r="C237" s="212" t="s">
        <v>598</v>
      </c>
      <c r="D237" s="212" t="s">
        <v>35</v>
      </c>
      <c r="E237" s="212" t="s">
        <v>36</v>
      </c>
      <c r="F237" s="212" t="s">
        <v>29</v>
      </c>
      <c r="G237" s="212" t="s">
        <v>595</v>
      </c>
      <c r="H237" s="213" t="s">
        <v>602</v>
      </c>
      <c r="I237" s="212" t="s">
        <v>31</v>
      </c>
      <c r="J237" s="212">
        <v>3</v>
      </c>
      <c r="K237" s="226">
        <v>90</v>
      </c>
      <c r="L237" s="245"/>
      <c r="M237" s="245"/>
      <c r="N237" s="245"/>
      <c r="O237" s="227"/>
      <c r="P237" s="227"/>
      <c r="Q237" s="227" t="s">
        <v>1197</v>
      </c>
      <c r="R237" s="213" t="s">
        <v>1950</v>
      </c>
      <c r="S237" s="238"/>
      <c r="T237" s="238"/>
      <c r="U237" s="237"/>
    </row>
    <row r="238" ht="150" hidden="1" spans="1:21">
      <c r="A238" s="212">
        <v>233</v>
      </c>
      <c r="B238" s="212" t="s">
        <v>1951</v>
      </c>
      <c r="C238" s="212" t="s">
        <v>1100</v>
      </c>
      <c r="D238" s="212" t="s">
        <v>35</v>
      </c>
      <c r="E238" s="212" t="s">
        <v>1799</v>
      </c>
      <c r="F238" s="212" t="s">
        <v>29</v>
      </c>
      <c r="G238" s="212" t="s">
        <v>595</v>
      </c>
      <c r="H238" s="213" t="s">
        <v>1101</v>
      </c>
      <c r="I238" s="212" t="s">
        <v>65</v>
      </c>
      <c r="J238" s="212">
        <v>1840</v>
      </c>
      <c r="K238" s="226">
        <v>66.7</v>
      </c>
      <c r="L238" s="238"/>
      <c r="M238" s="238"/>
      <c r="N238" s="238"/>
      <c r="O238" s="227"/>
      <c r="P238" s="227"/>
      <c r="Q238" s="227" t="s">
        <v>1300</v>
      </c>
      <c r="R238" s="213" t="s">
        <v>1952</v>
      </c>
      <c r="S238" s="238"/>
      <c r="T238" s="238"/>
      <c r="U238" s="237"/>
    </row>
    <row r="239" ht="93.75" hidden="1" spans="1:21">
      <c r="A239" s="212">
        <v>234</v>
      </c>
      <c r="B239" s="212" t="s">
        <v>1953</v>
      </c>
      <c r="C239" s="212" t="s">
        <v>608</v>
      </c>
      <c r="D239" s="212" t="s">
        <v>35</v>
      </c>
      <c r="E239" s="212" t="s">
        <v>120</v>
      </c>
      <c r="F239" s="212" t="s">
        <v>29</v>
      </c>
      <c r="G239" s="212" t="s">
        <v>609</v>
      </c>
      <c r="H239" s="213" t="s">
        <v>610</v>
      </c>
      <c r="I239" s="212" t="s">
        <v>92</v>
      </c>
      <c r="J239" s="212">
        <v>140</v>
      </c>
      <c r="K239" s="226">
        <v>37.8</v>
      </c>
      <c r="L239" s="238"/>
      <c r="M239" s="238"/>
      <c r="N239" s="238"/>
      <c r="O239" s="227"/>
      <c r="P239" s="227"/>
      <c r="Q239" s="227" t="s">
        <v>1200</v>
      </c>
      <c r="R239" s="213" t="s">
        <v>1954</v>
      </c>
      <c r="S239" s="238"/>
      <c r="T239" s="238"/>
      <c r="U239" s="237"/>
    </row>
    <row r="240" ht="243.75" hidden="1" spans="1:21">
      <c r="A240" s="212">
        <v>235</v>
      </c>
      <c r="B240" s="212" t="s">
        <v>1955</v>
      </c>
      <c r="C240" s="212" t="s">
        <v>1956</v>
      </c>
      <c r="D240" s="212" t="s">
        <v>35</v>
      </c>
      <c r="E240" s="212" t="s">
        <v>176</v>
      </c>
      <c r="F240" s="212" t="s">
        <v>29</v>
      </c>
      <c r="G240" s="212" t="s">
        <v>626</v>
      </c>
      <c r="H240" s="240" t="s">
        <v>1957</v>
      </c>
      <c r="I240" s="212" t="s">
        <v>31</v>
      </c>
      <c r="J240" s="212">
        <v>5.5</v>
      </c>
      <c r="K240" s="226">
        <v>570</v>
      </c>
      <c r="L240" s="238"/>
      <c r="M240" s="238"/>
      <c r="N240" s="238"/>
      <c r="O240" s="246"/>
      <c r="P240" s="246"/>
      <c r="Q240" s="212" t="s">
        <v>1200</v>
      </c>
      <c r="R240" s="213" t="s">
        <v>1958</v>
      </c>
      <c r="S240" s="238"/>
      <c r="T240" s="238"/>
      <c r="U240" s="237"/>
    </row>
    <row r="241" ht="93.75" hidden="1" spans="1:21">
      <c r="A241" s="212">
        <v>236</v>
      </c>
      <c r="B241" s="212" t="s">
        <v>1959</v>
      </c>
      <c r="C241" s="212" t="s">
        <v>1106</v>
      </c>
      <c r="D241" s="212" t="s">
        <v>35</v>
      </c>
      <c r="E241" s="212" t="s">
        <v>1086</v>
      </c>
      <c r="F241" s="212" t="s">
        <v>21</v>
      </c>
      <c r="G241" s="212" t="s">
        <v>640</v>
      </c>
      <c r="H241" s="240" t="s">
        <v>1107</v>
      </c>
      <c r="I241" s="212" t="s">
        <v>31</v>
      </c>
      <c r="J241" s="212">
        <v>5.2</v>
      </c>
      <c r="K241" s="226">
        <v>104</v>
      </c>
      <c r="L241" s="238"/>
      <c r="M241" s="238"/>
      <c r="N241" s="238"/>
      <c r="O241" s="246"/>
      <c r="P241" s="246"/>
      <c r="Q241" s="246" t="s">
        <v>1263</v>
      </c>
      <c r="R241" s="213" t="s">
        <v>1108</v>
      </c>
      <c r="S241" s="238"/>
      <c r="T241" s="238"/>
      <c r="U241" s="237"/>
    </row>
    <row r="242" ht="93.75" hidden="1" spans="1:21">
      <c r="A242" s="212">
        <v>237</v>
      </c>
      <c r="B242" s="212" t="s">
        <v>1960</v>
      </c>
      <c r="C242" s="212" t="s">
        <v>1440</v>
      </c>
      <c r="D242" s="212" t="s">
        <v>35</v>
      </c>
      <c r="E242" s="212" t="s">
        <v>176</v>
      </c>
      <c r="F242" s="212" t="s">
        <v>29</v>
      </c>
      <c r="G242" s="212" t="s">
        <v>521</v>
      </c>
      <c r="H242" s="240" t="s">
        <v>1961</v>
      </c>
      <c r="I242" s="212" t="s">
        <v>31</v>
      </c>
      <c r="J242" s="212">
        <v>2.15</v>
      </c>
      <c r="K242" s="226">
        <v>322.5</v>
      </c>
      <c r="L242" s="238"/>
      <c r="M242" s="238"/>
      <c r="N242" s="238"/>
      <c r="O242" s="246"/>
      <c r="P242" s="246"/>
      <c r="Q242" s="212" t="s">
        <v>1200</v>
      </c>
      <c r="R242" s="213" t="s">
        <v>1962</v>
      </c>
      <c r="S242" s="238"/>
      <c r="T242" s="238"/>
      <c r="U242" s="237"/>
    </row>
    <row r="243" ht="187.5" hidden="1" spans="1:21">
      <c r="A243" s="212">
        <v>238</v>
      </c>
      <c r="B243" s="212" t="s">
        <v>1963</v>
      </c>
      <c r="C243" s="212" t="s">
        <v>1109</v>
      </c>
      <c r="D243" s="212" t="s">
        <v>35</v>
      </c>
      <c r="E243" s="212" t="s">
        <v>1086</v>
      </c>
      <c r="F243" s="240" t="s">
        <v>29</v>
      </c>
      <c r="G243" s="212" t="s">
        <v>640</v>
      </c>
      <c r="H243" s="240" t="s">
        <v>1111</v>
      </c>
      <c r="I243" s="212" t="s">
        <v>251</v>
      </c>
      <c r="J243" s="212">
        <v>5</v>
      </c>
      <c r="K243" s="226">
        <v>473.104686</v>
      </c>
      <c r="L243" s="238"/>
      <c r="M243" s="238"/>
      <c r="N243" s="238"/>
      <c r="O243" s="212"/>
      <c r="P243" s="212"/>
      <c r="Q243" s="212" t="s">
        <v>1200</v>
      </c>
      <c r="R243" s="213" t="s">
        <v>1964</v>
      </c>
      <c r="S243" s="238"/>
      <c r="T243" s="238"/>
      <c r="U243" s="237"/>
    </row>
    <row r="244" ht="150" hidden="1" spans="1:21">
      <c r="A244" s="212">
        <v>239</v>
      </c>
      <c r="B244" s="212" t="s">
        <v>1965</v>
      </c>
      <c r="C244" s="212" t="s">
        <v>1113</v>
      </c>
      <c r="D244" s="212" t="s">
        <v>35</v>
      </c>
      <c r="E244" s="212" t="s">
        <v>1086</v>
      </c>
      <c r="F244" s="240" t="s">
        <v>29</v>
      </c>
      <c r="G244" s="212" t="s">
        <v>578</v>
      </c>
      <c r="H244" s="240" t="s">
        <v>1114</v>
      </c>
      <c r="I244" s="212" t="s">
        <v>251</v>
      </c>
      <c r="J244" s="212">
        <v>2</v>
      </c>
      <c r="K244" s="226">
        <v>16</v>
      </c>
      <c r="L244" s="238"/>
      <c r="M244" s="238"/>
      <c r="N244" s="238"/>
      <c r="O244" s="212"/>
      <c r="P244" s="212"/>
      <c r="Q244" s="212" t="s">
        <v>1263</v>
      </c>
      <c r="R244" s="213" t="s">
        <v>1115</v>
      </c>
      <c r="S244" s="238"/>
      <c r="T244" s="238"/>
      <c r="U244" s="237"/>
    </row>
    <row r="245" ht="184" customHeight="1" spans="1:21">
      <c r="A245" s="212">
        <v>240</v>
      </c>
      <c r="B245" s="212" t="s">
        <v>1661</v>
      </c>
      <c r="C245" s="212" t="s">
        <v>802</v>
      </c>
      <c r="D245" s="212" t="s">
        <v>19</v>
      </c>
      <c r="E245" s="212" t="s">
        <v>28</v>
      </c>
      <c r="F245" s="212" t="s">
        <v>29</v>
      </c>
      <c r="G245" s="212" t="s">
        <v>803</v>
      </c>
      <c r="H245" s="213" t="s">
        <v>1662</v>
      </c>
      <c r="I245" s="212" t="s">
        <v>31</v>
      </c>
      <c r="J245" s="212">
        <v>3</v>
      </c>
      <c r="K245" s="229">
        <v>90</v>
      </c>
      <c r="L245" s="227"/>
      <c r="M245" s="227"/>
      <c r="N245" s="227"/>
      <c r="O245" s="227"/>
      <c r="P245" s="227"/>
      <c r="Q245" s="227" t="s">
        <v>1196</v>
      </c>
      <c r="R245" s="213" t="s">
        <v>805</v>
      </c>
      <c r="S245" s="238"/>
      <c r="T245" s="238"/>
      <c r="U245" s="237"/>
    </row>
    <row r="246" ht="95" customHeight="1" spans="1:21">
      <c r="A246" s="212">
        <v>241</v>
      </c>
      <c r="B246" s="212" t="s">
        <v>1663</v>
      </c>
      <c r="C246" s="242" t="s">
        <v>811</v>
      </c>
      <c r="D246" s="212" t="s">
        <v>19</v>
      </c>
      <c r="E246" s="212" t="s">
        <v>74</v>
      </c>
      <c r="F246" s="242" t="s">
        <v>29</v>
      </c>
      <c r="G246" s="212" t="s">
        <v>812</v>
      </c>
      <c r="H246" s="213" t="s">
        <v>813</v>
      </c>
      <c r="I246" s="212" t="s">
        <v>814</v>
      </c>
      <c r="J246" s="212">
        <v>100</v>
      </c>
      <c r="K246" s="229">
        <v>200</v>
      </c>
      <c r="L246" s="227"/>
      <c r="M246" s="227"/>
      <c r="N246" s="227"/>
      <c r="O246" s="227"/>
      <c r="P246" s="227"/>
      <c r="Q246" s="227" t="s">
        <v>1194</v>
      </c>
      <c r="R246" s="213" t="s">
        <v>2319</v>
      </c>
      <c r="S246" s="238"/>
      <c r="T246" s="238"/>
      <c r="U246" s="237"/>
    </row>
    <row r="247" ht="193" customHeight="1" spans="1:21">
      <c r="A247" s="212">
        <v>242</v>
      </c>
      <c r="B247" s="212" t="s">
        <v>1664</v>
      </c>
      <c r="C247" s="212" t="s">
        <v>851</v>
      </c>
      <c r="D247" s="212" t="s">
        <v>19</v>
      </c>
      <c r="E247" s="212" t="s">
        <v>1498</v>
      </c>
      <c r="F247" s="212" t="s">
        <v>29</v>
      </c>
      <c r="G247" s="212" t="s">
        <v>847</v>
      </c>
      <c r="H247" s="213" t="s">
        <v>852</v>
      </c>
      <c r="I247" s="212" t="s">
        <v>133</v>
      </c>
      <c r="J247" s="212">
        <v>1424.9</v>
      </c>
      <c r="K247" s="229">
        <v>4.9875</v>
      </c>
      <c r="L247" s="227"/>
      <c r="M247" s="227"/>
      <c r="N247" s="227"/>
      <c r="O247" s="227"/>
      <c r="P247" s="227"/>
      <c r="Q247" s="227" t="s">
        <v>1207</v>
      </c>
      <c r="R247" s="213" t="s">
        <v>1394</v>
      </c>
      <c r="S247" s="238"/>
      <c r="T247" s="238"/>
      <c r="U247" s="237"/>
    </row>
    <row r="248" ht="151" customHeight="1" spans="1:21">
      <c r="A248" s="212">
        <v>243</v>
      </c>
      <c r="B248" s="212" t="s">
        <v>1665</v>
      </c>
      <c r="C248" s="212" t="s">
        <v>1122</v>
      </c>
      <c r="D248" s="212" t="s">
        <v>19</v>
      </c>
      <c r="E248" s="212" t="s">
        <v>710</v>
      </c>
      <c r="F248" s="212" t="s">
        <v>29</v>
      </c>
      <c r="G248" s="212" t="s">
        <v>818</v>
      </c>
      <c r="H248" s="243" t="s">
        <v>2386</v>
      </c>
      <c r="I248" s="212" t="s">
        <v>799</v>
      </c>
      <c r="J248" s="247">
        <v>10</v>
      </c>
      <c r="K248" s="229">
        <v>300</v>
      </c>
      <c r="L248" s="212"/>
      <c r="M248" s="212"/>
      <c r="N248" s="212"/>
      <c r="O248" s="212"/>
      <c r="P248" s="212"/>
      <c r="Q248" s="212" t="s">
        <v>1300</v>
      </c>
      <c r="R248" s="213" t="s">
        <v>1124</v>
      </c>
      <c r="S248" s="238"/>
      <c r="T248" s="238"/>
      <c r="U248" s="237"/>
    </row>
    <row r="249" ht="185" customHeight="1" spans="1:21">
      <c r="A249" s="212">
        <v>244</v>
      </c>
      <c r="B249" s="212" t="s">
        <v>1666</v>
      </c>
      <c r="C249" s="212" t="s">
        <v>1125</v>
      </c>
      <c r="D249" s="212" t="s">
        <v>19</v>
      </c>
      <c r="E249" s="212" t="s">
        <v>28</v>
      </c>
      <c r="F249" s="212" t="s">
        <v>29</v>
      </c>
      <c r="G249" s="212" t="s">
        <v>818</v>
      </c>
      <c r="H249" s="213" t="s">
        <v>2322</v>
      </c>
      <c r="I249" s="212" t="s">
        <v>31</v>
      </c>
      <c r="J249" s="212">
        <v>14</v>
      </c>
      <c r="K249" s="229">
        <v>350</v>
      </c>
      <c r="L249" s="212"/>
      <c r="M249" s="212"/>
      <c r="N249" s="212"/>
      <c r="O249" s="212"/>
      <c r="P249" s="212"/>
      <c r="Q249" s="227" t="s">
        <v>1196</v>
      </c>
      <c r="R249" s="213" t="s">
        <v>1399</v>
      </c>
      <c r="S249" s="238"/>
      <c r="T249" s="238"/>
      <c r="U249" s="237"/>
    </row>
    <row r="250" ht="207" customHeight="1" spans="1:21">
      <c r="A250" s="212">
        <v>246</v>
      </c>
      <c r="B250" s="212" t="s">
        <v>1670</v>
      </c>
      <c r="C250" s="212" t="s">
        <v>1141</v>
      </c>
      <c r="D250" s="212" t="s">
        <v>19</v>
      </c>
      <c r="E250" s="212" t="s">
        <v>710</v>
      </c>
      <c r="F250" s="212" t="s">
        <v>29</v>
      </c>
      <c r="G250" s="212" t="s">
        <v>803</v>
      </c>
      <c r="H250" s="213" t="s">
        <v>2323</v>
      </c>
      <c r="I250" s="212" t="s">
        <v>831</v>
      </c>
      <c r="J250" s="212">
        <v>1</v>
      </c>
      <c r="K250" s="229">
        <v>700</v>
      </c>
      <c r="L250" s="248"/>
      <c r="M250" s="248"/>
      <c r="N250" s="248"/>
      <c r="O250" s="248"/>
      <c r="P250" s="248"/>
      <c r="Q250" s="248" t="s">
        <v>1300</v>
      </c>
      <c r="R250" s="213" t="s">
        <v>1143</v>
      </c>
      <c r="S250" s="238"/>
      <c r="T250" s="238"/>
      <c r="U250" s="237"/>
    </row>
    <row r="251" ht="165" customHeight="1" spans="1:21">
      <c r="A251" s="212">
        <v>247</v>
      </c>
      <c r="B251" s="212" t="s">
        <v>1671</v>
      </c>
      <c r="C251" s="212" t="s">
        <v>1144</v>
      </c>
      <c r="D251" s="212" t="s">
        <v>19</v>
      </c>
      <c r="E251" s="212" t="s">
        <v>62</v>
      </c>
      <c r="F251" s="212" t="s">
        <v>29</v>
      </c>
      <c r="G251" s="212" t="s">
        <v>803</v>
      </c>
      <c r="H251" s="213" t="s">
        <v>2324</v>
      </c>
      <c r="I251" s="212" t="s">
        <v>65</v>
      </c>
      <c r="J251" s="212">
        <v>400</v>
      </c>
      <c r="K251" s="229">
        <v>220</v>
      </c>
      <c r="L251" s="248"/>
      <c r="M251" s="248"/>
      <c r="N251" s="248"/>
      <c r="O251" s="248"/>
      <c r="P251" s="248"/>
      <c r="Q251" s="248" t="s">
        <v>1194</v>
      </c>
      <c r="R251" s="213" t="s">
        <v>1147</v>
      </c>
      <c r="S251" s="238"/>
      <c r="T251" s="238"/>
      <c r="U251" s="237"/>
    </row>
    <row r="252" ht="103" customHeight="1" spans="1:21">
      <c r="A252" s="212">
        <v>248</v>
      </c>
      <c r="B252" s="212" t="s">
        <v>1672</v>
      </c>
      <c r="C252" s="212" t="s">
        <v>1131</v>
      </c>
      <c r="D252" s="212" t="s">
        <v>19</v>
      </c>
      <c r="E252" s="212" t="s">
        <v>1498</v>
      </c>
      <c r="F252" s="212" t="s">
        <v>29</v>
      </c>
      <c r="G252" s="212" t="s">
        <v>812</v>
      </c>
      <c r="H252" s="213" t="s">
        <v>1132</v>
      </c>
      <c r="I252" s="212" t="s">
        <v>251</v>
      </c>
      <c r="J252" s="212">
        <v>1</v>
      </c>
      <c r="K252" s="229">
        <v>100</v>
      </c>
      <c r="L252" s="212"/>
      <c r="M252" s="212"/>
      <c r="N252" s="212"/>
      <c r="O252" s="212"/>
      <c r="P252" s="212"/>
      <c r="Q252" s="212" t="s">
        <v>1210</v>
      </c>
      <c r="R252" s="213" t="s">
        <v>2387</v>
      </c>
      <c r="S252" s="238"/>
      <c r="T252" s="238"/>
      <c r="U252" s="237"/>
    </row>
    <row r="253" ht="168.75" spans="1:21">
      <c r="A253" s="212">
        <v>249</v>
      </c>
      <c r="B253" s="212" t="s">
        <v>1673</v>
      </c>
      <c r="C253" s="212" t="s">
        <v>1408</v>
      </c>
      <c r="D253" s="212" t="s">
        <v>19</v>
      </c>
      <c r="E253" s="212" t="s">
        <v>791</v>
      </c>
      <c r="F253" s="212" t="s">
        <v>29</v>
      </c>
      <c r="G253" s="212" t="s">
        <v>803</v>
      </c>
      <c r="H253" s="244" t="s">
        <v>2388</v>
      </c>
      <c r="I253" s="212" t="s">
        <v>24</v>
      </c>
      <c r="J253" s="212">
        <v>1</v>
      </c>
      <c r="K253" s="249">
        <v>750</v>
      </c>
      <c r="L253" s="245"/>
      <c r="M253" s="245"/>
      <c r="N253" s="245"/>
      <c r="O253" s="245"/>
      <c r="P253" s="250"/>
      <c r="Q253" s="250" t="s">
        <v>1674</v>
      </c>
      <c r="R253" s="213" t="s">
        <v>1409</v>
      </c>
      <c r="S253" s="238"/>
      <c r="T253" s="238"/>
      <c r="U253" s="237"/>
    </row>
    <row r="254" ht="93.75" spans="1:21">
      <c r="A254" s="212">
        <v>250</v>
      </c>
      <c r="B254" s="212" t="s">
        <v>1710</v>
      </c>
      <c r="C254" s="212" t="s">
        <v>846</v>
      </c>
      <c r="D254" s="212" t="s">
        <v>106</v>
      </c>
      <c r="E254" s="212" t="s">
        <v>107</v>
      </c>
      <c r="F254" s="212" t="s">
        <v>29</v>
      </c>
      <c r="G254" s="212" t="s">
        <v>847</v>
      </c>
      <c r="H254" s="213" t="s">
        <v>848</v>
      </c>
      <c r="I254" s="212" t="s">
        <v>668</v>
      </c>
      <c r="J254" s="212">
        <v>4</v>
      </c>
      <c r="K254" s="229">
        <v>7.392</v>
      </c>
      <c r="L254" s="227"/>
      <c r="M254" s="227"/>
      <c r="N254" s="227"/>
      <c r="O254" s="227"/>
      <c r="P254" s="227"/>
      <c r="Q254" s="227" t="s">
        <v>1202</v>
      </c>
      <c r="R254" s="213" t="s">
        <v>849</v>
      </c>
      <c r="S254" s="238"/>
      <c r="T254" s="238"/>
      <c r="U254" s="237"/>
    </row>
    <row r="255" ht="131.25" spans="1:21">
      <c r="A255" s="212">
        <v>251</v>
      </c>
      <c r="B255" s="212" t="s">
        <v>1966</v>
      </c>
      <c r="C255" s="212" t="s">
        <v>807</v>
      </c>
      <c r="D255" s="212" t="s">
        <v>35</v>
      </c>
      <c r="E255" s="212" t="s">
        <v>36</v>
      </c>
      <c r="F255" s="212" t="s">
        <v>29</v>
      </c>
      <c r="G255" s="212" t="s">
        <v>803</v>
      </c>
      <c r="H255" s="213" t="s">
        <v>808</v>
      </c>
      <c r="I255" s="212" t="s">
        <v>31</v>
      </c>
      <c r="J255" s="212">
        <v>2</v>
      </c>
      <c r="K255" s="229">
        <v>110</v>
      </c>
      <c r="L255" s="227"/>
      <c r="M255" s="227"/>
      <c r="N255" s="227"/>
      <c r="O255" s="227"/>
      <c r="P255" s="227"/>
      <c r="Q255" s="227" t="s">
        <v>1197</v>
      </c>
      <c r="R255" s="213" t="s">
        <v>809</v>
      </c>
      <c r="S255" s="238"/>
      <c r="T255" s="238"/>
      <c r="U255" s="237"/>
    </row>
    <row r="256" ht="112.5" spans="1:21">
      <c r="A256" s="212">
        <v>252</v>
      </c>
      <c r="B256" s="212" t="s">
        <v>1967</v>
      </c>
      <c r="C256" s="212" t="s">
        <v>817</v>
      </c>
      <c r="D256" s="212" t="s">
        <v>35</v>
      </c>
      <c r="E256" s="212" t="s">
        <v>120</v>
      </c>
      <c r="F256" s="212" t="s">
        <v>29</v>
      </c>
      <c r="G256" s="212" t="s">
        <v>818</v>
      </c>
      <c r="H256" s="213" t="s">
        <v>819</v>
      </c>
      <c r="I256" s="212" t="s">
        <v>123</v>
      </c>
      <c r="J256" s="212">
        <v>130</v>
      </c>
      <c r="K256" s="229">
        <v>45.5</v>
      </c>
      <c r="L256" s="227"/>
      <c r="M256" s="227"/>
      <c r="N256" s="227"/>
      <c r="O256" s="227"/>
      <c r="P256" s="227"/>
      <c r="Q256" s="227" t="s">
        <v>1200</v>
      </c>
      <c r="R256" s="213" t="s">
        <v>820</v>
      </c>
      <c r="S256" s="238"/>
      <c r="T256" s="238"/>
      <c r="U256" s="237"/>
    </row>
    <row r="257" ht="187.5" spans="1:21">
      <c r="A257" s="212">
        <v>253</v>
      </c>
      <c r="B257" s="212" t="s">
        <v>1968</v>
      </c>
      <c r="C257" s="212" t="s">
        <v>1448</v>
      </c>
      <c r="D257" s="212" t="s">
        <v>35</v>
      </c>
      <c r="E257" s="212" t="s">
        <v>113</v>
      </c>
      <c r="F257" s="212" t="s">
        <v>29</v>
      </c>
      <c r="G257" s="212" t="s">
        <v>818</v>
      </c>
      <c r="H257" s="243" t="s">
        <v>2389</v>
      </c>
      <c r="I257" s="212" t="s">
        <v>116</v>
      </c>
      <c r="J257" s="212">
        <v>10</v>
      </c>
      <c r="K257" s="229">
        <v>192.5</v>
      </c>
      <c r="L257" s="227"/>
      <c r="M257" s="227"/>
      <c r="N257" s="227"/>
      <c r="O257" s="227"/>
      <c r="P257" s="227"/>
      <c r="Q257" s="227" t="s">
        <v>1200</v>
      </c>
      <c r="R257" s="213" t="s">
        <v>832</v>
      </c>
      <c r="S257" s="238"/>
      <c r="T257" s="238"/>
      <c r="U257" s="237"/>
    </row>
    <row r="258" ht="153" customHeight="1" spans="1:21">
      <c r="A258" s="212">
        <v>254</v>
      </c>
      <c r="B258" s="212" t="s">
        <v>1970</v>
      </c>
      <c r="C258" s="212" t="s">
        <v>1971</v>
      </c>
      <c r="D258" s="212" t="s">
        <v>35</v>
      </c>
      <c r="E258" s="212" t="s">
        <v>113</v>
      </c>
      <c r="F258" s="212" t="s">
        <v>29</v>
      </c>
      <c r="G258" s="212" t="s">
        <v>803</v>
      </c>
      <c r="H258" s="244" t="s">
        <v>2328</v>
      </c>
      <c r="I258" s="212" t="s">
        <v>116</v>
      </c>
      <c r="J258" s="212">
        <v>1</v>
      </c>
      <c r="K258" s="249">
        <v>109</v>
      </c>
      <c r="L258" s="227"/>
      <c r="M258" s="227"/>
      <c r="N258" s="227"/>
      <c r="O258" s="227"/>
      <c r="P258" s="227"/>
      <c r="Q258" s="227" t="s">
        <v>1200</v>
      </c>
      <c r="R258" s="213" t="s">
        <v>836</v>
      </c>
      <c r="S258" s="238"/>
      <c r="T258" s="238"/>
      <c r="U258" s="237"/>
    </row>
    <row r="259" ht="128" customHeight="1" spans="1:21">
      <c r="A259" s="212">
        <v>255</v>
      </c>
      <c r="B259" s="212" t="s">
        <v>1973</v>
      </c>
      <c r="C259" s="212" t="s">
        <v>838</v>
      </c>
      <c r="D259" s="212" t="s">
        <v>35</v>
      </c>
      <c r="E259" s="212" t="s">
        <v>176</v>
      </c>
      <c r="F259" s="212" t="s">
        <v>29</v>
      </c>
      <c r="G259" s="212" t="s">
        <v>803</v>
      </c>
      <c r="H259" s="243" t="s">
        <v>2390</v>
      </c>
      <c r="I259" s="212" t="s">
        <v>799</v>
      </c>
      <c r="J259" s="212">
        <v>1</v>
      </c>
      <c r="K259" s="229">
        <v>210</v>
      </c>
      <c r="L259" s="227"/>
      <c r="M259" s="227"/>
      <c r="N259" s="227"/>
      <c r="O259" s="227"/>
      <c r="P259" s="227"/>
      <c r="Q259" s="227" t="s">
        <v>1200</v>
      </c>
      <c r="R259" s="213" t="s">
        <v>840</v>
      </c>
      <c r="S259" s="238"/>
      <c r="T259" s="238"/>
      <c r="U259" s="237"/>
    </row>
    <row r="260" ht="112.5" spans="1:21">
      <c r="A260" s="212">
        <v>256</v>
      </c>
      <c r="B260" s="212" t="s">
        <v>1974</v>
      </c>
      <c r="C260" s="212" t="s">
        <v>842</v>
      </c>
      <c r="D260" s="212" t="s">
        <v>35</v>
      </c>
      <c r="E260" s="212" t="s">
        <v>176</v>
      </c>
      <c r="F260" s="212" t="s">
        <v>29</v>
      </c>
      <c r="G260" s="212" t="s">
        <v>818</v>
      </c>
      <c r="H260" s="213" t="s">
        <v>2330</v>
      </c>
      <c r="I260" s="212" t="s">
        <v>799</v>
      </c>
      <c r="J260" s="212">
        <v>1</v>
      </c>
      <c r="K260" s="229">
        <v>100</v>
      </c>
      <c r="L260" s="227"/>
      <c r="M260" s="227"/>
      <c r="N260" s="227"/>
      <c r="O260" s="227"/>
      <c r="P260" s="227"/>
      <c r="Q260" s="227" t="s">
        <v>1200</v>
      </c>
      <c r="R260" s="213" t="s">
        <v>844</v>
      </c>
      <c r="S260" s="238"/>
      <c r="T260" s="238"/>
      <c r="U260" s="237"/>
    </row>
    <row r="261" ht="225" spans="1:21">
      <c r="A261" s="212">
        <v>257</v>
      </c>
      <c r="B261" s="212" t="s">
        <v>1975</v>
      </c>
      <c r="C261" s="212" t="s">
        <v>1128</v>
      </c>
      <c r="D261" s="212" t="s">
        <v>35</v>
      </c>
      <c r="E261" s="212" t="s">
        <v>375</v>
      </c>
      <c r="F261" s="212" t="s">
        <v>29</v>
      </c>
      <c r="G261" s="212" t="s">
        <v>818</v>
      </c>
      <c r="H261" s="213" t="s">
        <v>1129</v>
      </c>
      <c r="I261" s="212" t="s">
        <v>799</v>
      </c>
      <c r="J261" s="212">
        <v>1</v>
      </c>
      <c r="K261" s="229">
        <v>590</v>
      </c>
      <c r="L261" s="212"/>
      <c r="M261" s="212"/>
      <c r="N261" s="212"/>
      <c r="O261" s="212"/>
      <c r="P261" s="212"/>
      <c r="Q261" s="212" t="s">
        <v>1976</v>
      </c>
      <c r="R261" s="213" t="s">
        <v>1130</v>
      </c>
      <c r="S261" s="238"/>
      <c r="T261" s="238"/>
      <c r="U261" s="237"/>
    </row>
    <row r="262" ht="135" customHeight="1" spans="1:21">
      <c r="A262" s="212">
        <v>258</v>
      </c>
      <c r="B262" s="212" t="s">
        <v>1977</v>
      </c>
      <c r="C262" s="212" t="s">
        <v>1152</v>
      </c>
      <c r="D262" s="212" t="s">
        <v>35</v>
      </c>
      <c r="E262" s="212" t="s">
        <v>1799</v>
      </c>
      <c r="F262" s="212" t="s">
        <v>29</v>
      </c>
      <c r="G262" s="212" t="s">
        <v>818</v>
      </c>
      <c r="H262" s="213" t="s">
        <v>2331</v>
      </c>
      <c r="I262" s="212" t="s">
        <v>92</v>
      </c>
      <c r="J262" s="212">
        <v>1</v>
      </c>
      <c r="K262" s="229">
        <v>30</v>
      </c>
      <c r="L262" s="212"/>
      <c r="M262" s="212"/>
      <c r="N262" s="212"/>
      <c r="O262" s="212"/>
      <c r="P262" s="212"/>
      <c r="Q262" s="212" t="s">
        <v>1300</v>
      </c>
      <c r="R262" s="213" t="s">
        <v>1154</v>
      </c>
      <c r="S262" s="212"/>
      <c r="T262" s="238"/>
      <c r="U262" s="237"/>
    </row>
    <row r="263" ht="196" customHeight="1" spans="1:21">
      <c r="A263" s="212">
        <v>259</v>
      </c>
      <c r="B263" s="212" t="s">
        <v>1997</v>
      </c>
      <c r="C263" s="213" t="s">
        <v>1998</v>
      </c>
      <c r="D263" s="212" t="s">
        <v>35</v>
      </c>
      <c r="E263" s="212" t="s">
        <v>496</v>
      </c>
      <c r="F263" s="213" t="s">
        <v>29</v>
      </c>
      <c r="G263" s="213" t="s">
        <v>1999</v>
      </c>
      <c r="H263" s="213" t="s">
        <v>2000</v>
      </c>
      <c r="I263" s="213" t="s">
        <v>937</v>
      </c>
      <c r="J263" s="213">
        <v>1</v>
      </c>
      <c r="K263" s="226">
        <v>50</v>
      </c>
      <c r="L263" s="213"/>
      <c r="M263" s="213"/>
      <c r="N263" s="213"/>
      <c r="O263" s="213"/>
      <c r="P263" s="213"/>
      <c r="Q263" s="213" t="s">
        <v>1217</v>
      </c>
      <c r="R263" s="213" t="s">
        <v>2001</v>
      </c>
      <c r="S263" s="238"/>
      <c r="T263" s="238"/>
      <c r="U263" s="237"/>
    </row>
    <row r="264" ht="168.75" hidden="1" spans="1:21">
      <c r="A264" s="212">
        <v>260</v>
      </c>
      <c r="B264" s="212" t="s">
        <v>1675</v>
      </c>
      <c r="C264" s="212" t="s">
        <v>1676</v>
      </c>
      <c r="D264" s="212" t="s">
        <v>19</v>
      </c>
      <c r="E264" s="212" t="s">
        <v>20</v>
      </c>
      <c r="F264" s="212" t="s">
        <v>29</v>
      </c>
      <c r="G264" s="212" t="s">
        <v>860</v>
      </c>
      <c r="H264" s="212" t="s">
        <v>1410</v>
      </c>
      <c r="I264" s="212" t="s">
        <v>198</v>
      </c>
      <c r="J264" s="212">
        <v>5400</v>
      </c>
      <c r="K264" s="229">
        <v>55</v>
      </c>
      <c r="L264" s="227"/>
      <c r="M264" s="227"/>
      <c r="N264" s="227"/>
      <c r="O264" s="227"/>
      <c r="P264" s="227"/>
      <c r="Q264" s="227" t="s">
        <v>1196</v>
      </c>
      <c r="R264" s="213" t="s">
        <v>862</v>
      </c>
      <c r="S264" s="212"/>
      <c r="T264" s="212"/>
      <c r="U264" s="237"/>
    </row>
    <row r="265" ht="93.75" hidden="1" spans="1:21">
      <c r="A265" s="212">
        <v>261</v>
      </c>
      <c r="B265" s="212" t="s">
        <v>1677</v>
      </c>
      <c r="C265" s="212" t="s">
        <v>864</v>
      </c>
      <c r="D265" s="212" t="s">
        <v>19</v>
      </c>
      <c r="E265" s="212" t="s">
        <v>28</v>
      </c>
      <c r="F265" s="212" t="s">
        <v>21</v>
      </c>
      <c r="G265" s="212" t="s">
        <v>860</v>
      </c>
      <c r="H265" s="212" t="s">
        <v>865</v>
      </c>
      <c r="I265" s="212" t="s">
        <v>24</v>
      </c>
      <c r="J265" s="212">
        <v>2</v>
      </c>
      <c r="K265" s="229">
        <v>30</v>
      </c>
      <c r="L265" s="227"/>
      <c r="M265" s="227"/>
      <c r="N265" s="227"/>
      <c r="O265" s="227"/>
      <c r="P265" s="227"/>
      <c r="Q265" s="227" t="s">
        <v>1196</v>
      </c>
      <c r="R265" s="213" t="s">
        <v>866</v>
      </c>
      <c r="S265" s="212"/>
      <c r="T265" s="212"/>
      <c r="U265" s="237"/>
    </row>
    <row r="266" ht="168.75" hidden="1" spans="1:21">
      <c r="A266" s="212">
        <v>262</v>
      </c>
      <c r="B266" s="212" t="s">
        <v>1678</v>
      </c>
      <c r="C266" s="212" t="s">
        <v>886</v>
      </c>
      <c r="D266" s="212" t="s">
        <v>19</v>
      </c>
      <c r="E266" s="212" t="s">
        <v>1679</v>
      </c>
      <c r="F266" s="212" t="s">
        <v>29</v>
      </c>
      <c r="G266" s="212" t="s">
        <v>877</v>
      </c>
      <c r="H266" s="212" t="s">
        <v>1680</v>
      </c>
      <c r="I266" s="212" t="s">
        <v>133</v>
      </c>
      <c r="J266" s="212">
        <v>240</v>
      </c>
      <c r="K266" s="229">
        <v>99</v>
      </c>
      <c r="L266" s="227"/>
      <c r="M266" s="227"/>
      <c r="N266" s="227"/>
      <c r="O266" s="227"/>
      <c r="P266" s="227"/>
      <c r="Q266" s="227" t="s">
        <v>1681</v>
      </c>
      <c r="R266" s="213" t="s">
        <v>889</v>
      </c>
      <c r="S266" s="212"/>
      <c r="T266" s="212"/>
      <c r="U266" s="237"/>
    </row>
    <row r="267" ht="148" hidden="1" customHeight="1" spans="1:21">
      <c r="A267" s="212">
        <v>263</v>
      </c>
      <c r="B267" s="212" t="s">
        <v>1682</v>
      </c>
      <c r="C267" s="212" t="s">
        <v>899</v>
      </c>
      <c r="D267" s="212" t="s">
        <v>19</v>
      </c>
      <c r="E267" s="212" t="s">
        <v>1498</v>
      </c>
      <c r="F267" s="212" t="s">
        <v>29</v>
      </c>
      <c r="G267" s="212" t="s">
        <v>877</v>
      </c>
      <c r="H267" s="212" t="s">
        <v>900</v>
      </c>
      <c r="I267" s="212" t="s">
        <v>251</v>
      </c>
      <c r="J267" s="212">
        <v>2</v>
      </c>
      <c r="K267" s="229">
        <v>1100</v>
      </c>
      <c r="L267" s="227"/>
      <c r="M267" s="227"/>
      <c r="N267" s="227"/>
      <c r="O267" s="227"/>
      <c r="P267" s="227"/>
      <c r="Q267" s="227" t="s">
        <v>1210</v>
      </c>
      <c r="R267" s="213" t="s">
        <v>1683</v>
      </c>
      <c r="S267" s="212"/>
      <c r="T267" s="212"/>
      <c r="U267" s="237"/>
    </row>
    <row r="268" ht="134" hidden="1" customHeight="1" spans="1:21">
      <c r="A268" s="212">
        <v>264</v>
      </c>
      <c r="B268" s="212" t="s">
        <v>1684</v>
      </c>
      <c r="C268" s="212" t="s">
        <v>1161</v>
      </c>
      <c r="D268" s="212" t="s">
        <v>19</v>
      </c>
      <c r="E268" s="212" t="s">
        <v>1498</v>
      </c>
      <c r="F268" s="212" t="s">
        <v>29</v>
      </c>
      <c r="G268" s="212" t="s">
        <v>877</v>
      </c>
      <c r="H268" s="212" t="s">
        <v>1162</v>
      </c>
      <c r="I268" s="212" t="s">
        <v>251</v>
      </c>
      <c r="J268" s="212">
        <v>2</v>
      </c>
      <c r="K268" s="229">
        <v>500</v>
      </c>
      <c r="L268" s="212"/>
      <c r="M268" s="212"/>
      <c r="N268" s="212"/>
      <c r="O268" s="212"/>
      <c r="P268" s="212"/>
      <c r="Q268" s="212" t="s">
        <v>1210</v>
      </c>
      <c r="R268" s="213" t="s">
        <v>1163</v>
      </c>
      <c r="S268" s="212"/>
      <c r="T268" s="212"/>
      <c r="U268" s="237"/>
    </row>
    <row r="269" ht="135" hidden="1" customHeight="1" spans="1:21">
      <c r="A269" s="212">
        <v>265</v>
      </c>
      <c r="B269" s="212" t="s">
        <v>1685</v>
      </c>
      <c r="C269" s="212" t="s">
        <v>1172</v>
      </c>
      <c r="D269" s="212" t="s">
        <v>19</v>
      </c>
      <c r="E269" s="212" t="s">
        <v>1498</v>
      </c>
      <c r="F269" s="212" t="s">
        <v>29</v>
      </c>
      <c r="G269" s="212" t="s">
        <v>877</v>
      </c>
      <c r="H269" s="212" t="s">
        <v>1173</v>
      </c>
      <c r="I269" s="212" t="s">
        <v>251</v>
      </c>
      <c r="J269" s="212">
        <v>1</v>
      </c>
      <c r="K269" s="229">
        <v>850</v>
      </c>
      <c r="L269" s="212"/>
      <c r="M269" s="212"/>
      <c r="N269" s="212"/>
      <c r="O269" s="212"/>
      <c r="P269" s="212"/>
      <c r="Q269" s="212" t="s">
        <v>1210</v>
      </c>
      <c r="R269" s="213" t="s">
        <v>1686</v>
      </c>
      <c r="S269" s="212"/>
      <c r="T269" s="212"/>
      <c r="U269" s="237"/>
    </row>
    <row r="270" ht="150" hidden="1" spans="1:21">
      <c r="A270" s="212">
        <v>266</v>
      </c>
      <c r="B270" s="212" t="s">
        <v>1687</v>
      </c>
      <c r="C270" s="212" t="s">
        <v>1178</v>
      </c>
      <c r="D270" s="212" t="s">
        <v>19</v>
      </c>
      <c r="E270" s="212" t="s">
        <v>1498</v>
      </c>
      <c r="F270" s="212" t="s">
        <v>29</v>
      </c>
      <c r="G270" s="212" t="s">
        <v>860</v>
      </c>
      <c r="H270" s="212" t="s">
        <v>1179</v>
      </c>
      <c r="I270" s="212" t="s">
        <v>251</v>
      </c>
      <c r="J270" s="212">
        <v>1</v>
      </c>
      <c r="K270" s="229">
        <v>850</v>
      </c>
      <c r="L270" s="212"/>
      <c r="M270" s="212"/>
      <c r="N270" s="212"/>
      <c r="O270" s="212"/>
      <c r="P270" s="212"/>
      <c r="Q270" s="212" t="s">
        <v>1210</v>
      </c>
      <c r="R270" s="213" t="s">
        <v>1688</v>
      </c>
      <c r="S270" s="212"/>
      <c r="T270" s="212"/>
      <c r="U270" s="237"/>
    </row>
    <row r="271" ht="120" hidden="1" customHeight="1" spans="1:21">
      <c r="A271" s="212">
        <v>267</v>
      </c>
      <c r="B271" s="212" t="s">
        <v>1689</v>
      </c>
      <c r="C271" s="212" t="s">
        <v>1161</v>
      </c>
      <c r="D271" s="212" t="s">
        <v>19</v>
      </c>
      <c r="E271" s="212" t="s">
        <v>1498</v>
      </c>
      <c r="F271" s="212" t="s">
        <v>29</v>
      </c>
      <c r="G271" s="212" t="s">
        <v>877</v>
      </c>
      <c r="H271" s="212" t="s">
        <v>1180</v>
      </c>
      <c r="I271" s="212" t="s">
        <v>251</v>
      </c>
      <c r="J271" s="212">
        <v>2</v>
      </c>
      <c r="K271" s="229">
        <v>1000</v>
      </c>
      <c r="L271" s="212"/>
      <c r="M271" s="212"/>
      <c r="N271" s="212"/>
      <c r="O271" s="212"/>
      <c r="P271" s="212"/>
      <c r="Q271" s="212" t="s">
        <v>1210</v>
      </c>
      <c r="R271" s="213" t="s">
        <v>1690</v>
      </c>
      <c r="S271" s="212"/>
      <c r="T271" s="212"/>
      <c r="U271" s="237"/>
    </row>
    <row r="272" ht="93.75" hidden="1" spans="1:21">
      <c r="A272" s="212">
        <v>268</v>
      </c>
      <c r="B272" s="212" t="s">
        <v>1691</v>
      </c>
      <c r="C272" s="212" t="s">
        <v>1161</v>
      </c>
      <c r="D272" s="212" t="s">
        <v>19</v>
      </c>
      <c r="E272" s="212" t="s">
        <v>1498</v>
      </c>
      <c r="F272" s="212" t="s">
        <v>29</v>
      </c>
      <c r="G272" s="212" t="s">
        <v>877</v>
      </c>
      <c r="H272" s="212" t="s">
        <v>1182</v>
      </c>
      <c r="I272" s="212" t="s">
        <v>799</v>
      </c>
      <c r="J272" s="212">
        <v>3</v>
      </c>
      <c r="K272" s="229">
        <v>162</v>
      </c>
      <c r="L272" s="212"/>
      <c r="M272" s="212"/>
      <c r="N272" s="212"/>
      <c r="O272" s="212"/>
      <c r="P272" s="212"/>
      <c r="Q272" s="212" t="s">
        <v>1210</v>
      </c>
      <c r="R272" s="213" t="s">
        <v>1183</v>
      </c>
      <c r="S272" s="212"/>
      <c r="T272" s="212"/>
      <c r="U272" s="237"/>
    </row>
    <row r="273" ht="119" hidden="1" customHeight="1" spans="1:21">
      <c r="A273" s="212">
        <v>269</v>
      </c>
      <c r="B273" s="212" t="s">
        <v>1692</v>
      </c>
      <c r="C273" s="212" t="s">
        <v>899</v>
      </c>
      <c r="D273" s="212" t="s">
        <v>19</v>
      </c>
      <c r="E273" s="212" t="s">
        <v>1498</v>
      </c>
      <c r="F273" s="212" t="s">
        <v>29</v>
      </c>
      <c r="G273" s="212" t="s">
        <v>860</v>
      </c>
      <c r="H273" s="212" t="s">
        <v>1693</v>
      </c>
      <c r="I273" s="212" t="s">
        <v>251</v>
      </c>
      <c r="J273" s="212">
        <v>2</v>
      </c>
      <c r="K273" s="229">
        <v>500</v>
      </c>
      <c r="L273" s="212"/>
      <c r="M273" s="212"/>
      <c r="N273" s="212"/>
      <c r="O273" s="212"/>
      <c r="P273" s="212"/>
      <c r="Q273" s="212" t="s">
        <v>1210</v>
      </c>
      <c r="R273" s="213" t="s">
        <v>1165</v>
      </c>
      <c r="S273" s="212"/>
      <c r="T273" s="212"/>
      <c r="U273" s="237"/>
    </row>
    <row r="274" ht="119" hidden="1" customHeight="1" spans="1:21">
      <c r="A274" s="212">
        <v>270</v>
      </c>
      <c r="B274" s="212" t="s">
        <v>1694</v>
      </c>
      <c r="C274" s="212" t="s">
        <v>1161</v>
      </c>
      <c r="D274" s="212" t="s">
        <v>19</v>
      </c>
      <c r="E274" s="212" t="s">
        <v>1498</v>
      </c>
      <c r="F274" s="212" t="s">
        <v>29</v>
      </c>
      <c r="G274" s="212" t="s">
        <v>877</v>
      </c>
      <c r="H274" s="212" t="s">
        <v>1184</v>
      </c>
      <c r="I274" s="212" t="s">
        <v>251</v>
      </c>
      <c r="J274" s="212">
        <v>2</v>
      </c>
      <c r="K274" s="229">
        <v>260</v>
      </c>
      <c r="L274" s="212"/>
      <c r="M274" s="212"/>
      <c r="N274" s="212"/>
      <c r="O274" s="212"/>
      <c r="P274" s="212"/>
      <c r="Q274" s="212" t="s">
        <v>1210</v>
      </c>
      <c r="R274" s="213" t="s">
        <v>1695</v>
      </c>
      <c r="S274" s="212"/>
      <c r="T274" s="212"/>
      <c r="U274" s="237"/>
    </row>
    <row r="275" ht="93.75" hidden="1" spans="1:21">
      <c r="A275" s="212">
        <v>271</v>
      </c>
      <c r="B275" s="212" t="s">
        <v>1705</v>
      </c>
      <c r="C275" s="212" t="s">
        <v>881</v>
      </c>
      <c r="D275" s="212" t="s">
        <v>823</v>
      </c>
      <c r="E275" s="212" t="s">
        <v>824</v>
      </c>
      <c r="F275" s="212" t="s">
        <v>29</v>
      </c>
      <c r="G275" s="212" t="s">
        <v>877</v>
      </c>
      <c r="H275" s="212" t="s">
        <v>1412</v>
      </c>
      <c r="I275" s="212" t="s">
        <v>31</v>
      </c>
      <c r="J275" s="212">
        <v>40</v>
      </c>
      <c r="K275" s="229">
        <v>451</v>
      </c>
      <c r="L275" s="227"/>
      <c r="M275" s="227"/>
      <c r="N275" s="227"/>
      <c r="O275" s="227"/>
      <c r="P275" s="227"/>
      <c r="Q275" s="227" t="s">
        <v>1196</v>
      </c>
      <c r="R275" s="213" t="s">
        <v>884</v>
      </c>
      <c r="S275" s="212"/>
      <c r="T275" s="212"/>
      <c r="U275" s="237"/>
    </row>
    <row r="276" ht="75" hidden="1" spans="1:21">
      <c r="A276" s="212">
        <v>272</v>
      </c>
      <c r="B276" s="212" t="s">
        <v>1978</v>
      </c>
      <c r="C276" s="212" t="s">
        <v>1979</v>
      </c>
      <c r="D276" s="212" t="s">
        <v>35</v>
      </c>
      <c r="E276" s="212" t="s">
        <v>36</v>
      </c>
      <c r="F276" s="212" t="s">
        <v>21</v>
      </c>
      <c r="G276" s="212" t="s">
        <v>860</v>
      </c>
      <c r="H276" s="212" t="s">
        <v>1980</v>
      </c>
      <c r="I276" s="212" t="s">
        <v>31</v>
      </c>
      <c r="J276" s="212">
        <v>1.6</v>
      </c>
      <c r="K276" s="226">
        <v>135</v>
      </c>
      <c r="L276" s="212"/>
      <c r="M276" s="212"/>
      <c r="N276" s="212"/>
      <c r="O276" s="212"/>
      <c r="P276" s="212"/>
      <c r="Q276" s="212" t="s">
        <v>1200</v>
      </c>
      <c r="R276" s="212" t="s">
        <v>1160</v>
      </c>
      <c r="S276" s="212"/>
      <c r="T276" s="212"/>
      <c r="U276" s="237"/>
    </row>
    <row r="277" ht="75" hidden="1" spans="1:21">
      <c r="A277" s="212">
        <v>273</v>
      </c>
      <c r="B277" s="212" t="s">
        <v>1981</v>
      </c>
      <c r="C277" s="212" t="s">
        <v>1982</v>
      </c>
      <c r="D277" s="212" t="s">
        <v>35</v>
      </c>
      <c r="E277" s="212" t="s">
        <v>36</v>
      </c>
      <c r="F277" s="212" t="s">
        <v>21</v>
      </c>
      <c r="G277" s="212" t="s">
        <v>860</v>
      </c>
      <c r="H277" s="212" t="s">
        <v>1983</v>
      </c>
      <c r="I277" s="212" t="s">
        <v>31</v>
      </c>
      <c r="J277" s="212">
        <v>3.6</v>
      </c>
      <c r="K277" s="226">
        <v>290</v>
      </c>
      <c r="L277" s="212"/>
      <c r="M277" s="212"/>
      <c r="N277" s="212"/>
      <c r="O277" s="212"/>
      <c r="P277" s="212"/>
      <c r="Q277" s="212" t="s">
        <v>1200</v>
      </c>
      <c r="R277" s="212" t="s">
        <v>1160</v>
      </c>
      <c r="S277" s="212"/>
      <c r="T277" s="212"/>
      <c r="U277" s="237"/>
    </row>
    <row r="278" ht="112.5" hidden="1" spans="1:21">
      <c r="A278" s="212">
        <v>274</v>
      </c>
      <c r="B278" s="212" t="s">
        <v>1984</v>
      </c>
      <c r="C278" s="212" t="s">
        <v>868</v>
      </c>
      <c r="D278" s="212" t="s">
        <v>35</v>
      </c>
      <c r="E278" s="212" t="s">
        <v>176</v>
      </c>
      <c r="F278" s="212" t="s">
        <v>29</v>
      </c>
      <c r="G278" s="212" t="s">
        <v>860</v>
      </c>
      <c r="H278" s="212" t="s">
        <v>1411</v>
      </c>
      <c r="I278" s="212" t="s">
        <v>24</v>
      </c>
      <c r="J278" s="212">
        <v>1</v>
      </c>
      <c r="K278" s="229">
        <v>580</v>
      </c>
      <c r="L278" s="227"/>
      <c r="M278" s="227"/>
      <c r="N278" s="227"/>
      <c r="O278" s="227"/>
      <c r="P278" s="227"/>
      <c r="Q278" s="227" t="s">
        <v>1200</v>
      </c>
      <c r="R278" s="213" t="s">
        <v>870</v>
      </c>
      <c r="S278" s="212"/>
      <c r="T278" s="212"/>
      <c r="U278" s="237"/>
    </row>
    <row r="279" ht="93.75" hidden="1" spans="1:21">
      <c r="A279" s="212">
        <v>275</v>
      </c>
      <c r="B279" s="212" t="s">
        <v>1985</v>
      </c>
      <c r="C279" s="212" t="s">
        <v>872</v>
      </c>
      <c r="D279" s="212" t="s">
        <v>35</v>
      </c>
      <c r="E279" s="212" t="s">
        <v>120</v>
      </c>
      <c r="F279" s="212" t="s">
        <v>29</v>
      </c>
      <c r="G279" s="212" t="s">
        <v>860</v>
      </c>
      <c r="H279" s="212" t="s">
        <v>873</v>
      </c>
      <c r="I279" s="212" t="s">
        <v>123</v>
      </c>
      <c r="J279" s="212">
        <v>125</v>
      </c>
      <c r="K279" s="229">
        <v>45</v>
      </c>
      <c r="L279" s="227"/>
      <c r="M279" s="227"/>
      <c r="N279" s="227"/>
      <c r="O279" s="227"/>
      <c r="P279" s="227"/>
      <c r="Q279" s="227" t="s">
        <v>1200</v>
      </c>
      <c r="R279" s="213" t="s">
        <v>874</v>
      </c>
      <c r="S279" s="212"/>
      <c r="T279" s="212"/>
      <c r="U279" s="237"/>
    </row>
    <row r="280" ht="93.75" hidden="1" spans="1:21">
      <c r="A280" s="212">
        <v>276</v>
      </c>
      <c r="B280" s="212" t="s">
        <v>1986</v>
      </c>
      <c r="C280" s="212" t="s">
        <v>876</v>
      </c>
      <c r="D280" s="212" t="s">
        <v>35</v>
      </c>
      <c r="E280" s="212" t="s">
        <v>120</v>
      </c>
      <c r="F280" s="212" t="s">
        <v>29</v>
      </c>
      <c r="G280" s="212" t="s">
        <v>877</v>
      </c>
      <c r="H280" s="212" t="s">
        <v>878</v>
      </c>
      <c r="I280" s="212" t="s">
        <v>123</v>
      </c>
      <c r="J280" s="212">
        <v>200</v>
      </c>
      <c r="K280" s="229">
        <v>52</v>
      </c>
      <c r="L280" s="227"/>
      <c r="M280" s="227"/>
      <c r="N280" s="227"/>
      <c r="O280" s="227"/>
      <c r="P280" s="227"/>
      <c r="Q280" s="227" t="s">
        <v>1200</v>
      </c>
      <c r="R280" s="213" t="s">
        <v>879</v>
      </c>
      <c r="S280" s="212"/>
      <c r="T280" s="212"/>
      <c r="U280" s="237"/>
    </row>
    <row r="281" ht="131.25" hidden="1" spans="1:21">
      <c r="A281" s="212">
        <v>277</v>
      </c>
      <c r="B281" s="212" t="s">
        <v>1987</v>
      </c>
      <c r="C281" s="212" t="s">
        <v>1452</v>
      </c>
      <c r="D281" s="212" t="s">
        <v>35</v>
      </c>
      <c r="E281" s="212" t="s">
        <v>375</v>
      </c>
      <c r="F281" s="212" t="s">
        <v>29</v>
      </c>
      <c r="G281" s="212" t="s">
        <v>877</v>
      </c>
      <c r="H281" s="212" t="s">
        <v>892</v>
      </c>
      <c r="I281" s="212" t="s">
        <v>251</v>
      </c>
      <c r="J281" s="212">
        <v>38</v>
      </c>
      <c r="K281" s="229">
        <v>45.6</v>
      </c>
      <c r="L281" s="227"/>
      <c r="M281" s="227"/>
      <c r="N281" s="227"/>
      <c r="O281" s="227"/>
      <c r="P281" s="227"/>
      <c r="Q281" s="227" t="s">
        <v>1200</v>
      </c>
      <c r="R281" s="213" t="s">
        <v>1988</v>
      </c>
      <c r="S281" s="212"/>
      <c r="T281" s="212"/>
      <c r="U281" s="237"/>
    </row>
    <row r="282" ht="139" hidden="1" customHeight="1" spans="1:21">
      <c r="A282" s="212">
        <v>278</v>
      </c>
      <c r="B282" s="212" t="s">
        <v>1989</v>
      </c>
      <c r="C282" s="212" t="s">
        <v>1453</v>
      </c>
      <c r="D282" s="212" t="s">
        <v>35</v>
      </c>
      <c r="E282" s="212" t="s">
        <v>375</v>
      </c>
      <c r="F282" s="212" t="s">
        <v>29</v>
      </c>
      <c r="G282" s="212" t="s">
        <v>860</v>
      </c>
      <c r="H282" s="212" t="s">
        <v>896</v>
      </c>
      <c r="I282" s="212" t="s">
        <v>251</v>
      </c>
      <c r="J282" s="212">
        <v>50</v>
      </c>
      <c r="K282" s="229">
        <v>27.5</v>
      </c>
      <c r="L282" s="227"/>
      <c r="M282" s="227"/>
      <c r="N282" s="227"/>
      <c r="O282" s="227"/>
      <c r="P282" s="227"/>
      <c r="Q282" s="227" t="s">
        <v>1200</v>
      </c>
      <c r="R282" s="213" t="s">
        <v>897</v>
      </c>
      <c r="S282" s="212"/>
      <c r="T282" s="212"/>
      <c r="U282" s="237"/>
    </row>
    <row r="283" ht="145" hidden="1" customHeight="1" spans="1:21">
      <c r="A283" s="212">
        <v>279</v>
      </c>
      <c r="B283" s="212" t="s">
        <v>1990</v>
      </c>
      <c r="C283" s="212" t="s">
        <v>1155</v>
      </c>
      <c r="D283" s="212" t="s">
        <v>35</v>
      </c>
      <c r="E283" s="212" t="s">
        <v>375</v>
      </c>
      <c r="F283" s="212" t="s">
        <v>21</v>
      </c>
      <c r="G283" s="212" t="s">
        <v>860</v>
      </c>
      <c r="H283" s="212" t="s">
        <v>1414</v>
      </c>
      <c r="I283" s="212" t="s">
        <v>31</v>
      </c>
      <c r="J283" s="212">
        <v>4.8</v>
      </c>
      <c r="K283" s="229">
        <v>158</v>
      </c>
      <c r="L283" s="212"/>
      <c r="M283" s="212"/>
      <c r="N283" s="212"/>
      <c r="O283" s="212"/>
      <c r="P283" s="212"/>
      <c r="Q283" s="212" t="s">
        <v>1200</v>
      </c>
      <c r="R283" s="213" t="s">
        <v>1157</v>
      </c>
      <c r="S283" s="212"/>
      <c r="T283" s="212"/>
      <c r="U283" s="237"/>
    </row>
    <row r="284" ht="123" hidden="1" customHeight="1" spans="1:21">
      <c r="A284" s="212">
        <v>280</v>
      </c>
      <c r="B284" s="212" t="s">
        <v>1991</v>
      </c>
      <c r="C284" s="212" t="s">
        <v>1158</v>
      </c>
      <c r="D284" s="212" t="s">
        <v>35</v>
      </c>
      <c r="E284" s="212" t="s">
        <v>36</v>
      </c>
      <c r="F284" s="212" t="s">
        <v>21</v>
      </c>
      <c r="G284" s="212" t="s">
        <v>860</v>
      </c>
      <c r="H284" s="212" t="s">
        <v>1415</v>
      </c>
      <c r="I284" s="212" t="s">
        <v>31</v>
      </c>
      <c r="J284" s="212">
        <v>2</v>
      </c>
      <c r="K284" s="229">
        <v>165</v>
      </c>
      <c r="L284" s="212"/>
      <c r="M284" s="212"/>
      <c r="N284" s="212"/>
      <c r="O284" s="212"/>
      <c r="P284" s="212"/>
      <c r="Q284" s="227" t="s">
        <v>1200</v>
      </c>
      <c r="R284" s="213" t="s">
        <v>1160</v>
      </c>
      <c r="S284" s="212"/>
      <c r="T284" s="212"/>
      <c r="U284" s="237"/>
    </row>
    <row r="285" ht="157" hidden="1" customHeight="1" spans="1:21">
      <c r="A285" s="212">
        <v>281</v>
      </c>
      <c r="B285" s="212" t="s">
        <v>1992</v>
      </c>
      <c r="C285" s="212" t="s">
        <v>1166</v>
      </c>
      <c r="D285" s="212" t="s">
        <v>35</v>
      </c>
      <c r="E285" s="212" t="s">
        <v>36</v>
      </c>
      <c r="F285" s="212" t="s">
        <v>29</v>
      </c>
      <c r="G285" s="212" t="s">
        <v>860</v>
      </c>
      <c r="H285" s="212" t="s">
        <v>1416</v>
      </c>
      <c r="I285" s="212" t="s">
        <v>31</v>
      </c>
      <c r="J285" s="212">
        <v>3</v>
      </c>
      <c r="K285" s="229">
        <v>495</v>
      </c>
      <c r="L285" s="212"/>
      <c r="M285" s="212"/>
      <c r="N285" s="212"/>
      <c r="O285" s="212"/>
      <c r="P285" s="212"/>
      <c r="Q285" s="227" t="s">
        <v>1197</v>
      </c>
      <c r="R285" s="213" t="s">
        <v>1993</v>
      </c>
      <c r="S285" s="212"/>
      <c r="T285" s="253"/>
      <c r="U285" s="237"/>
    </row>
    <row r="286" ht="146" hidden="1" customHeight="1" spans="1:21">
      <c r="A286" s="212">
        <v>282</v>
      </c>
      <c r="B286" s="212" t="s">
        <v>1994</v>
      </c>
      <c r="C286" s="212" t="s">
        <v>1169</v>
      </c>
      <c r="D286" s="212" t="s">
        <v>35</v>
      </c>
      <c r="E286" s="212" t="s">
        <v>120</v>
      </c>
      <c r="F286" s="212" t="s">
        <v>29</v>
      </c>
      <c r="G286" s="212" t="s">
        <v>860</v>
      </c>
      <c r="H286" s="212" t="s">
        <v>1170</v>
      </c>
      <c r="I286" s="212" t="s">
        <v>123</v>
      </c>
      <c r="J286" s="212">
        <v>150</v>
      </c>
      <c r="K286" s="229">
        <v>60</v>
      </c>
      <c r="L286" s="212"/>
      <c r="M286" s="212"/>
      <c r="N286" s="212"/>
      <c r="O286" s="212"/>
      <c r="P286" s="212"/>
      <c r="Q286" s="227" t="s">
        <v>1200</v>
      </c>
      <c r="R286" s="213" t="s">
        <v>1171</v>
      </c>
      <c r="S286" s="212"/>
      <c r="T286" s="253"/>
      <c r="U286" s="237"/>
    </row>
    <row r="287" ht="156" hidden="1" customHeight="1" spans="1:21">
      <c r="A287" s="212">
        <v>283</v>
      </c>
      <c r="B287" s="212" t="s">
        <v>1995</v>
      </c>
      <c r="C287" s="212" t="s">
        <v>1175</v>
      </c>
      <c r="D287" s="212" t="s">
        <v>35</v>
      </c>
      <c r="E287" s="212" t="s">
        <v>36</v>
      </c>
      <c r="F287" s="212" t="s">
        <v>29</v>
      </c>
      <c r="G287" s="212" t="s">
        <v>877</v>
      </c>
      <c r="H287" s="212" t="s">
        <v>1418</v>
      </c>
      <c r="I287" s="212" t="s">
        <v>31</v>
      </c>
      <c r="J287" s="212">
        <v>15</v>
      </c>
      <c r="K287" s="229">
        <v>2500</v>
      </c>
      <c r="L287" s="212"/>
      <c r="M287" s="212"/>
      <c r="N287" s="212"/>
      <c r="O287" s="212"/>
      <c r="P287" s="212"/>
      <c r="Q287" s="227" t="s">
        <v>1197</v>
      </c>
      <c r="R287" s="213" t="s">
        <v>1996</v>
      </c>
      <c r="S287" s="212"/>
      <c r="T287" s="253"/>
      <c r="U287" s="237"/>
    </row>
    <row r="288" ht="150" hidden="1" spans="1:21">
      <c r="A288" s="212">
        <v>284</v>
      </c>
      <c r="B288" s="212" t="s">
        <v>1696</v>
      </c>
      <c r="C288" s="252" t="s">
        <v>909</v>
      </c>
      <c r="D288" s="212" t="s">
        <v>19</v>
      </c>
      <c r="E288" s="212" t="s">
        <v>62</v>
      </c>
      <c r="F288" s="212" t="s">
        <v>29</v>
      </c>
      <c r="G288" s="212" t="s">
        <v>910</v>
      </c>
      <c r="H288" s="252" t="s">
        <v>911</v>
      </c>
      <c r="I288" s="212" t="s">
        <v>92</v>
      </c>
      <c r="J288" s="212">
        <v>1</v>
      </c>
      <c r="K288" s="229">
        <v>110</v>
      </c>
      <c r="L288" s="227"/>
      <c r="M288" s="227"/>
      <c r="N288" s="227"/>
      <c r="O288" s="227"/>
      <c r="P288" s="227"/>
      <c r="Q288" s="227" t="s">
        <v>1194</v>
      </c>
      <c r="R288" s="213" t="s">
        <v>912</v>
      </c>
      <c r="U288" s="237"/>
    </row>
    <row r="289" ht="56.25" hidden="1" spans="1:21">
      <c r="A289" s="212">
        <v>285</v>
      </c>
      <c r="B289" s="212" t="s">
        <v>1697</v>
      </c>
      <c r="C289" s="212" t="s">
        <v>1455</v>
      </c>
      <c r="D289" s="212" t="s">
        <v>19</v>
      </c>
      <c r="E289" s="212" t="s">
        <v>925</v>
      </c>
      <c r="F289" s="212" t="s">
        <v>29</v>
      </c>
      <c r="G289" s="212" t="s">
        <v>206</v>
      </c>
      <c r="H289" s="213" t="s">
        <v>1239</v>
      </c>
      <c r="I289" s="212" t="s">
        <v>668</v>
      </c>
      <c r="J289" s="212">
        <v>1000</v>
      </c>
      <c r="K289" s="229">
        <v>200</v>
      </c>
      <c r="L289" s="227"/>
      <c r="M289" s="227"/>
      <c r="N289" s="227"/>
      <c r="O289" s="227"/>
      <c r="P289" s="227"/>
      <c r="Q289" s="227" t="s">
        <v>1240</v>
      </c>
      <c r="R289" s="212" t="s">
        <v>927</v>
      </c>
      <c r="U289" s="237"/>
    </row>
    <row r="290" ht="75" hidden="1" spans="1:21">
      <c r="A290" s="212">
        <v>286</v>
      </c>
      <c r="B290" s="212" t="s">
        <v>1698</v>
      </c>
      <c r="C290" s="212" t="s">
        <v>1456</v>
      </c>
      <c r="D290" s="212" t="s">
        <v>19</v>
      </c>
      <c r="E290" s="212" t="s">
        <v>74</v>
      </c>
      <c r="F290" s="212" t="s">
        <v>29</v>
      </c>
      <c r="G290" s="212" t="s">
        <v>930</v>
      </c>
      <c r="H290" s="213" t="s">
        <v>931</v>
      </c>
      <c r="I290" s="212" t="s">
        <v>814</v>
      </c>
      <c r="J290" s="212">
        <v>178</v>
      </c>
      <c r="K290" s="229">
        <v>284.8</v>
      </c>
      <c r="L290" s="227"/>
      <c r="M290" s="227"/>
      <c r="N290" s="227"/>
      <c r="O290" s="227"/>
      <c r="P290" s="227"/>
      <c r="Q290" s="227" t="s">
        <v>1194</v>
      </c>
      <c r="R290" s="212" t="s">
        <v>932</v>
      </c>
      <c r="U290" s="237"/>
    </row>
    <row r="291" ht="131.25" hidden="1" spans="1:21">
      <c r="A291" s="212">
        <v>287</v>
      </c>
      <c r="B291" s="212" t="s">
        <v>1706</v>
      </c>
      <c r="C291" s="212" t="s">
        <v>914</v>
      </c>
      <c r="D291" s="212" t="s">
        <v>823</v>
      </c>
      <c r="E291" s="240" t="s">
        <v>915</v>
      </c>
      <c r="F291" s="212" t="s">
        <v>29</v>
      </c>
      <c r="G291" s="212" t="s">
        <v>206</v>
      </c>
      <c r="H291" s="213" t="s">
        <v>916</v>
      </c>
      <c r="I291" s="212" t="s">
        <v>668</v>
      </c>
      <c r="J291" s="212">
        <v>250</v>
      </c>
      <c r="K291" s="229">
        <v>75</v>
      </c>
      <c r="L291" s="227"/>
      <c r="M291" s="227"/>
      <c r="N291" s="227"/>
      <c r="O291" s="227"/>
      <c r="P291" s="227"/>
      <c r="Q291" s="227" t="s">
        <v>1238</v>
      </c>
      <c r="R291" s="213" t="s">
        <v>917</v>
      </c>
      <c r="U291" s="237"/>
    </row>
    <row r="292" ht="56.25" hidden="1" spans="1:21">
      <c r="A292" s="212">
        <v>288</v>
      </c>
      <c r="B292" s="212" t="s">
        <v>1711</v>
      </c>
      <c r="C292" s="212" t="s">
        <v>1454</v>
      </c>
      <c r="D292" s="212" t="s">
        <v>106</v>
      </c>
      <c r="E292" s="212" t="s">
        <v>920</v>
      </c>
      <c r="F292" s="212" t="s">
        <v>29</v>
      </c>
      <c r="G292" s="212" t="s">
        <v>206</v>
      </c>
      <c r="H292" s="213" t="s">
        <v>921</v>
      </c>
      <c r="I292" s="212" t="s">
        <v>668</v>
      </c>
      <c r="J292" s="212">
        <v>100</v>
      </c>
      <c r="K292" s="229">
        <v>10</v>
      </c>
      <c r="L292" s="227"/>
      <c r="M292" s="227"/>
      <c r="N292" s="227"/>
      <c r="O292" s="227"/>
      <c r="P292" s="227"/>
      <c r="Q292" s="227" t="s">
        <v>1202</v>
      </c>
      <c r="R292" s="212" t="s">
        <v>922</v>
      </c>
      <c r="U292" s="237"/>
    </row>
    <row r="293" ht="112.5" hidden="1" spans="1:21">
      <c r="A293" s="212">
        <v>289</v>
      </c>
      <c r="B293" s="212" t="s">
        <v>2004</v>
      </c>
      <c r="C293" s="212" t="s">
        <v>903</v>
      </c>
      <c r="D293" s="212" t="s">
        <v>631</v>
      </c>
      <c r="E293" s="212" t="s">
        <v>904</v>
      </c>
      <c r="F293" s="212" t="s">
        <v>29</v>
      </c>
      <c r="G293" s="212" t="s">
        <v>206</v>
      </c>
      <c r="H293" s="212" t="s">
        <v>905</v>
      </c>
      <c r="I293" s="212" t="s">
        <v>906</v>
      </c>
      <c r="J293" s="212">
        <v>6252</v>
      </c>
      <c r="K293" s="229">
        <v>18.756</v>
      </c>
      <c r="L293" s="227"/>
      <c r="M293" s="227"/>
      <c r="N293" s="227"/>
      <c r="O293" s="227"/>
      <c r="P293" s="227"/>
      <c r="Q293" s="227" t="s">
        <v>1237</v>
      </c>
      <c r="R293" s="213" t="s">
        <v>907</v>
      </c>
      <c r="U293" s="237"/>
    </row>
    <row r="294" ht="93.75" hidden="1" spans="1:21">
      <c r="A294" s="212">
        <v>290</v>
      </c>
      <c r="B294" s="212" t="s">
        <v>2002</v>
      </c>
      <c r="C294" s="212" t="s">
        <v>934</v>
      </c>
      <c r="D294" s="212" t="s">
        <v>934</v>
      </c>
      <c r="E294" s="212" t="s">
        <v>934</v>
      </c>
      <c r="F294" s="212" t="s">
        <v>29</v>
      </c>
      <c r="G294" s="212" t="s">
        <v>935</v>
      </c>
      <c r="H294" s="213" t="s">
        <v>936</v>
      </c>
      <c r="I294" s="212" t="s">
        <v>937</v>
      </c>
      <c r="J294" s="212">
        <v>1</v>
      </c>
      <c r="K294" s="229">
        <v>500</v>
      </c>
      <c r="L294" s="227"/>
      <c r="M294" s="227"/>
      <c r="N294" s="227"/>
      <c r="O294" s="227"/>
      <c r="P294" s="227"/>
      <c r="Q294" s="227" t="s">
        <v>2003</v>
      </c>
      <c r="R294" s="212" t="s">
        <v>938</v>
      </c>
      <c r="U294" s="237"/>
    </row>
  </sheetData>
  <autoFilter ref="A4:T294">
    <filterColumn colId="2">
      <filters>
        <filter val="克尔碱镇克尔碱村防渗渠建设项目"/>
        <filter val="克尔碱镇通沟村公共照明项目"/>
        <filter val="克尔碱镇克尔碱村环境整治设备采购项目"/>
        <filter val="克尔碱镇通沟村旅游民宿建设项目"/>
        <filter val="克尔碱镇通沟村环境设备采购项目"/>
        <filter val="克尔碱镇英阿瓦提村防渗渠建设项目"/>
        <filter val="克尔碱镇克尔碱村农文旅融合发展项目"/>
        <filter val="克尔碱镇公益性岗位项目"/>
        <filter val="克尔碱镇克尔碱村道路硬化项目"/>
        <filter val="克尔碱镇英阿瓦提村挖掘机采购项目"/>
        <filter val="克尔碱镇杏树“飞防”服务项目"/>
        <filter val="克尔碱镇克尔碱村小型污水处理设施建设项目"/>
        <filter val="克尔碱镇堆煤厂建设项目"/>
        <filter val="克尔碱镇通沟村乡村旅游基础设施建设项目"/>
        <filter val="克尔碱镇通沟村小型污水处理设施建设项目"/>
        <filter val="克尔碱镇克尔碱村冷链物资储备中心建设项目"/>
        <filter val="克尔碱镇通沟村防渗渠建设项目"/>
        <filter val="克尔碱镇国土利用规划项目"/>
        <filter val="克尔碱镇英阿瓦提村养牛项目"/>
        <filter val="克尔碱镇通沟村文化活动广场建设项目"/>
      </filters>
    </filterColumn>
    <extLst/>
  </autoFilter>
  <mergeCells count="20">
    <mergeCell ref="A1:T1"/>
    <mergeCell ref="A2:T2"/>
    <mergeCell ref="L3:P3"/>
    <mergeCell ref="A5:J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 ref="U3:U4"/>
  </mergeCells>
  <printOptions horizontalCentered="1"/>
  <pageMargins left="0.554166666666667" right="0.554166666666667" top="0.802777777777778" bottom="0.802777777777778" header="0.5" footer="0.5"/>
  <pageSetup paperSize="9" scale="51" fitToHeight="0"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291"/>
  <sheetViews>
    <sheetView zoomScale="70" zoomScaleNormal="70" workbookViewId="0">
      <selection activeCell="F259" sqref="F259"/>
    </sheetView>
  </sheetViews>
  <sheetFormatPr defaultColWidth="9" defaultRowHeight="18.75"/>
  <cols>
    <col min="1" max="1" width="6.575" style="168" customWidth="1"/>
    <col min="2" max="2" width="11.0666666666667" style="168" customWidth="1"/>
    <col min="3" max="3" width="9.08333333333333" style="168" customWidth="1"/>
    <col min="4" max="6" width="7" style="168" customWidth="1"/>
    <col min="7" max="7" width="10.1916666666667" style="168" customWidth="1"/>
    <col min="8" max="8" width="42.425" style="168" customWidth="1"/>
    <col min="9" max="9" width="6.05833333333333" style="169" customWidth="1"/>
    <col min="10" max="10" width="8.21666666666667" style="169" customWidth="1"/>
    <col min="11" max="11" width="15.6166666666667" style="170" customWidth="1"/>
    <col min="12" max="15" width="6.05833333333333" style="171" customWidth="1"/>
    <col min="16" max="17" width="6.05833333333333" style="5" customWidth="1"/>
    <col min="18" max="18" width="56.2583333333333" style="172" customWidth="1"/>
    <col min="19" max="20" width="5.85833333333333" style="168" customWidth="1"/>
    <col min="21" max="28" width="9" style="168"/>
    <col min="29" max="29" width="10.3833333333333" style="168"/>
    <col min="30" max="30" width="11.7583333333333" style="168"/>
    <col min="31" max="16383" width="9" style="168"/>
    <col min="16384" max="16384" width="9" style="173"/>
  </cols>
  <sheetData>
    <row r="1" s="168" customFormat="1" ht="34.5" spans="1:20">
      <c r="A1" s="174" t="s">
        <v>1457</v>
      </c>
      <c r="B1" s="174"/>
      <c r="C1" s="6"/>
      <c r="D1" s="174"/>
      <c r="E1" s="6"/>
      <c r="F1" s="174"/>
      <c r="G1" s="174"/>
      <c r="H1" s="7"/>
      <c r="I1" s="174"/>
      <c r="J1" s="174"/>
      <c r="K1" s="180"/>
      <c r="L1" s="181"/>
      <c r="M1" s="181"/>
      <c r="N1" s="181"/>
      <c r="O1" s="181"/>
      <c r="P1" s="22"/>
      <c r="Q1" s="22"/>
      <c r="R1" s="191"/>
      <c r="S1" s="174"/>
      <c r="T1" s="174"/>
    </row>
    <row r="2" s="168" customFormat="1" ht="25" customHeight="1" spans="1:20">
      <c r="A2" s="8" t="s">
        <v>2005</v>
      </c>
      <c r="B2" s="8"/>
      <c r="C2" s="8"/>
      <c r="D2" s="8"/>
      <c r="E2" s="8"/>
      <c r="F2" s="8"/>
      <c r="G2" s="8"/>
      <c r="H2" s="9"/>
      <c r="I2" s="23"/>
      <c r="J2" s="23"/>
      <c r="K2" s="21"/>
      <c r="L2" s="24"/>
      <c r="M2" s="24"/>
      <c r="N2" s="24"/>
      <c r="O2" s="24"/>
      <c r="P2" s="24"/>
      <c r="Q2" s="24"/>
      <c r="R2" s="9"/>
      <c r="S2" s="8"/>
      <c r="T2" s="8"/>
    </row>
    <row r="3" s="168" customFormat="1" ht="37" customHeight="1" spans="1:20">
      <c r="A3" s="10" t="s">
        <v>2</v>
      </c>
      <c r="B3" s="10" t="s">
        <v>3</v>
      </c>
      <c r="C3" s="10" t="s">
        <v>4</v>
      </c>
      <c r="D3" s="10" t="s">
        <v>5</v>
      </c>
      <c r="E3" s="10" t="s">
        <v>6</v>
      </c>
      <c r="F3" s="10" t="s">
        <v>7</v>
      </c>
      <c r="G3" s="10" t="s">
        <v>8</v>
      </c>
      <c r="H3" s="15" t="s">
        <v>9</v>
      </c>
      <c r="I3" s="12" t="s">
        <v>10</v>
      </c>
      <c r="J3" s="12" t="s">
        <v>11</v>
      </c>
      <c r="K3" s="25" t="s">
        <v>12</v>
      </c>
      <c r="L3" s="26" t="s">
        <v>1187</v>
      </c>
      <c r="M3" s="27"/>
      <c r="N3" s="27"/>
      <c r="O3" s="27"/>
      <c r="P3" s="28"/>
      <c r="Q3" s="41" t="s">
        <v>1188</v>
      </c>
      <c r="R3" s="62" t="s">
        <v>13</v>
      </c>
      <c r="S3" s="12" t="s">
        <v>14</v>
      </c>
      <c r="T3" s="12" t="s">
        <v>15</v>
      </c>
    </row>
    <row r="4" s="168" customFormat="1" ht="67" customHeight="1" spans="1:20">
      <c r="A4" s="12"/>
      <c r="B4" s="12"/>
      <c r="C4" s="12"/>
      <c r="D4" s="12"/>
      <c r="E4" s="12"/>
      <c r="F4" s="12"/>
      <c r="G4" s="12"/>
      <c r="H4" s="62"/>
      <c r="I4" s="29"/>
      <c r="J4" s="29"/>
      <c r="K4" s="30"/>
      <c r="L4" s="31" t="s">
        <v>1189</v>
      </c>
      <c r="M4" s="31" t="s">
        <v>1190</v>
      </c>
      <c r="N4" s="31" t="s">
        <v>1191</v>
      </c>
      <c r="O4" s="31" t="s">
        <v>1192</v>
      </c>
      <c r="P4" s="31" t="s">
        <v>1193</v>
      </c>
      <c r="Q4" s="42"/>
      <c r="R4" s="46"/>
      <c r="S4" s="44"/>
      <c r="T4" s="44"/>
    </row>
    <row r="5" s="168" customFormat="1" ht="39" hidden="1" customHeight="1" spans="1:20">
      <c r="A5" s="10" t="s">
        <v>16</v>
      </c>
      <c r="B5" s="10"/>
      <c r="C5" s="10"/>
      <c r="D5" s="10"/>
      <c r="E5" s="10"/>
      <c r="F5" s="10"/>
      <c r="G5" s="10"/>
      <c r="H5" s="10"/>
      <c r="I5" s="10"/>
      <c r="J5" s="10"/>
      <c r="K5" s="30">
        <f>SUM(K6:K291)</f>
        <v>55572.828886</v>
      </c>
      <c r="L5" s="31"/>
      <c r="M5" s="31"/>
      <c r="N5" s="31"/>
      <c r="O5" s="31"/>
      <c r="P5" s="31"/>
      <c r="Q5" s="42"/>
      <c r="R5" s="46"/>
      <c r="S5" s="44"/>
      <c r="T5" s="44"/>
    </row>
    <row r="6" ht="186" hidden="1" customHeight="1" spans="1:20">
      <c r="A6" s="175">
        <v>1</v>
      </c>
      <c r="B6" s="175" t="s">
        <v>1460</v>
      </c>
      <c r="C6" s="175" t="s">
        <v>158</v>
      </c>
      <c r="D6" s="175" t="s">
        <v>35</v>
      </c>
      <c r="E6" s="175" t="s">
        <v>631</v>
      </c>
      <c r="F6" s="175" t="s">
        <v>29</v>
      </c>
      <c r="G6" s="175" t="s">
        <v>22</v>
      </c>
      <c r="H6" s="176" t="s">
        <v>2007</v>
      </c>
      <c r="I6" s="175" t="s">
        <v>31</v>
      </c>
      <c r="J6" s="175">
        <v>3.1</v>
      </c>
      <c r="K6" s="182">
        <v>113</v>
      </c>
      <c r="L6" s="183"/>
      <c r="M6" s="183"/>
      <c r="N6" s="183"/>
      <c r="O6" s="183"/>
      <c r="P6" s="183"/>
      <c r="Q6" s="183" t="s">
        <v>1196</v>
      </c>
      <c r="R6" s="176" t="s">
        <v>2008</v>
      </c>
      <c r="S6" s="175"/>
      <c r="T6" s="175"/>
    </row>
    <row r="7" ht="193" hidden="1" customHeight="1" spans="1:20">
      <c r="A7" s="175">
        <v>2</v>
      </c>
      <c r="B7" s="175" t="s">
        <v>1463</v>
      </c>
      <c r="C7" s="175" t="s">
        <v>41</v>
      </c>
      <c r="D7" s="175" t="s">
        <v>35</v>
      </c>
      <c r="E7" s="175" t="s">
        <v>631</v>
      </c>
      <c r="F7" s="175" t="s">
        <v>29</v>
      </c>
      <c r="G7" s="175" t="s">
        <v>37</v>
      </c>
      <c r="H7" s="176" t="s">
        <v>2009</v>
      </c>
      <c r="I7" s="175" t="s">
        <v>31</v>
      </c>
      <c r="J7" s="175">
        <v>3.2</v>
      </c>
      <c r="K7" s="182">
        <v>142</v>
      </c>
      <c r="L7" s="183"/>
      <c r="M7" s="183"/>
      <c r="N7" s="183"/>
      <c r="O7" s="183"/>
      <c r="P7" s="183"/>
      <c r="Q7" s="183" t="s">
        <v>1196</v>
      </c>
      <c r="R7" s="176" t="s">
        <v>2010</v>
      </c>
      <c r="S7" s="175"/>
      <c r="T7" s="175"/>
    </row>
    <row r="8" ht="203" hidden="1" customHeight="1" spans="1:20">
      <c r="A8" s="175">
        <v>3</v>
      </c>
      <c r="B8" s="175" t="s">
        <v>1465</v>
      </c>
      <c r="C8" s="175" t="s">
        <v>50</v>
      </c>
      <c r="D8" s="175" t="s">
        <v>35</v>
      </c>
      <c r="E8" s="175" t="s">
        <v>631</v>
      </c>
      <c r="F8" s="175" t="s">
        <v>29</v>
      </c>
      <c r="G8" s="175" t="s">
        <v>46</v>
      </c>
      <c r="H8" s="176" t="s">
        <v>2011</v>
      </c>
      <c r="I8" s="175" t="s">
        <v>31</v>
      </c>
      <c r="J8" s="175">
        <v>3</v>
      </c>
      <c r="K8" s="182">
        <v>125</v>
      </c>
      <c r="L8" s="183"/>
      <c r="M8" s="183"/>
      <c r="N8" s="183"/>
      <c r="O8" s="183"/>
      <c r="P8" s="183"/>
      <c r="Q8" s="183" t="s">
        <v>1196</v>
      </c>
      <c r="R8" s="176" t="s">
        <v>2012</v>
      </c>
      <c r="S8" s="175"/>
      <c r="T8" s="175"/>
    </row>
    <row r="9" ht="232" hidden="1" customHeight="1" spans="1:20">
      <c r="A9" s="175">
        <v>4</v>
      </c>
      <c r="B9" s="175" t="s">
        <v>1467</v>
      </c>
      <c r="C9" s="175" t="s">
        <v>54</v>
      </c>
      <c r="D9" s="175" t="s">
        <v>19</v>
      </c>
      <c r="E9" s="175" t="s">
        <v>791</v>
      </c>
      <c r="F9" s="175" t="s">
        <v>29</v>
      </c>
      <c r="G9" s="175" t="s">
        <v>56</v>
      </c>
      <c r="H9" s="176" t="s">
        <v>2013</v>
      </c>
      <c r="I9" s="175" t="s">
        <v>58</v>
      </c>
      <c r="J9" s="175">
        <v>1</v>
      </c>
      <c r="K9" s="182">
        <v>529.41</v>
      </c>
      <c r="L9" s="183"/>
      <c r="M9" s="183"/>
      <c r="N9" s="183"/>
      <c r="O9" s="183"/>
      <c r="P9" s="183"/>
      <c r="Q9" s="183" t="s">
        <v>1199</v>
      </c>
      <c r="R9" s="176" t="s">
        <v>2014</v>
      </c>
      <c r="S9" s="175"/>
      <c r="T9" s="175"/>
    </row>
    <row r="10" ht="185" hidden="1" customHeight="1" spans="1:20">
      <c r="A10" s="175">
        <v>5</v>
      </c>
      <c r="B10" s="175" t="s">
        <v>1469</v>
      </c>
      <c r="C10" s="175" t="s">
        <v>1472</v>
      </c>
      <c r="D10" s="175" t="s">
        <v>19</v>
      </c>
      <c r="E10" s="175" t="s">
        <v>20</v>
      </c>
      <c r="F10" s="175" t="s">
        <v>29</v>
      </c>
      <c r="G10" s="175" t="s">
        <v>69</v>
      </c>
      <c r="H10" s="176" t="s">
        <v>2015</v>
      </c>
      <c r="I10" s="175" t="s">
        <v>65</v>
      </c>
      <c r="J10" s="175">
        <v>3430</v>
      </c>
      <c r="K10" s="182">
        <v>105</v>
      </c>
      <c r="L10" s="183"/>
      <c r="M10" s="183"/>
      <c r="N10" s="183"/>
      <c r="O10" s="183"/>
      <c r="P10" s="183"/>
      <c r="Q10" s="183" t="s">
        <v>1194</v>
      </c>
      <c r="R10" s="176" t="s">
        <v>2016</v>
      </c>
      <c r="S10" s="175"/>
      <c r="T10" s="175"/>
    </row>
    <row r="11" ht="180" hidden="1" customHeight="1" spans="1:20">
      <c r="A11" s="175">
        <v>6</v>
      </c>
      <c r="B11" s="175" t="s">
        <v>1471</v>
      </c>
      <c r="C11" s="175" t="s">
        <v>73</v>
      </c>
      <c r="D11" s="175" t="s">
        <v>19</v>
      </c>
      <c r="E11" s="175" t="s">
        <v>74</v>
      </c>
      <c r="F11" s="175" t="s">
        <v>21</v>
      </c>
      <c r="G11" s="175" t="s">
        <v>69</v>
      </c>
      <c r="H11" s="176" t="s">
        <v>2017</v>
      </c>
      <c r="I11" s="175" t="s">
        <v>65</v>
      </c>
      <c r="J11" s="175">
        <v>1200</v>
      </c>
      <c r="K11" s="182">
        <v>672</v>
      </c>
      <c r="L11" s="183"/>
      <c r="M11" s="183"/>
      <c r="N11" s="183"/>
      <c r="O11" s="183"/>
      <c r="P11" s="183"/>
      <c r="Q11" s="183" t="s">
        <v>1194</v>
      </c>
      <c r="R11" s="176" t="s">
        <v>2018</v>
      </c>
      <c r="S11" s="175"/>
      <c r="T11" s="175"/>
    </row>
    <row r="12" ht="188" hidden="1" customHeight="1" spans="1:20">
      <c r="A12" s="175">
        <v>7</v>
      </c>
      <c r="B12" s="175" t="s">
        <v>1475</v>
      </c>
      <c r="C12" s="175" t="s">
        <v>965</v>
      </c>
      <c r="D12" s="175" t="s">
        <v>35</v>
      </c>
      <c r="E12" s="175" t="s">
        <v>631</v>
      </c>
      <c r="F12" s="175" t="s">
        <v>29</v>
      </c>
      <c r="G12" s="175" t="s">
        <v>84</v>
      </c>
      <c r="H12" s="176" t="s">
        <v>2019</v>
      </c>
      <c r="I12" s="175" t="s">
        <v>31</v>
      </c>
      <c r="J12" s="175">
        <v>10</v>
      </c>
      <c r="K12" s="182">
        <v>345</v>
      </c>
      <c r="L12" s="183"/>
      <c r="M12" s="183"/>
      <c r="N12" s="183"/>
      <c r="O12" s="183"/>
      <c r="P12" s="183"/>
      <c r="Q12" s="183" t="s">
        <v>1196</v>
      </c>
      <c r="R12" s="176" t="s">
        <v>2020</v>
      </c>
      <c r="S12" s="175"/>
      <c r="T12" s="175"/>
    </row>
    <row r="13" ht="305" hidden="1" customHeight="1" spans="1:20">
      <c r="A13" s="175">
        <v>8</v>
      </c>
      <c r="B13" s="175" t="s">
        <v>1476</v>
      </c>
      <c r="C13" s="175" t="s">
        <v>88</v>
      </c>
      <c r="D13" s="175" t="s">
        <v>19</v>
      </c>
      <c r="E13" s="175" t="s">
        <v>28</v>
      </c>
      <c r="F13" s="175" t="s">
        <v>29</v>
      </c>
      <c r="G13" s="175" t="s">
        <v>90</v>
      </c>
      <c r="H13" s="176" t="s">
        <v>2021</v>
      </c>
      <c r="I13" s="189" t="s">
        <v>92</v>
      </c>
      <c r="J13" s="189">
        <v>76</v>
      </c>
      <c r="K13" s="184">
        <v>383.25</v>
      </c>
      <c r="L13" s="190"/>
      <c r="M13" s="190"/>
      <c r="N13" s="190"/>
      <c r="O13" s="190"/>
      <c r="P13" s="190"/>
      <c r="Q13" s="183" t="s">
        <v>1196</v>
      </c>
      <c r="R13" s="176" t="s">
        <v>2022</v>
      </c>
      <c r="S13" s="175"/>
      <c r="T13" s="175"/>
    </row>
    <row r="14" ht="167" hidden="1" customHeight="1" spans="1:20">
      <c r="A14" s="175">
        <v>9</v>
      </c>
      <c r="B14" s="175" t="s">
        <v>1478</v>
      </c>
      <c r="C14" s="175" t="s">
        <v>1481</v>
      </c>
      <c r="D14" s="175" t="s">
        <v>19</v>
      </c>
      <c r="E14" s="175" t="s">
        <v>20</v>
      </c>
      <c r="F14" s="175" t="s">
        <v>21</v>
      </c>
      <c r="G14" s="175" t="s">
        <v>96</v>
      </c>
      <c r="H14" s="176" t="s">
        <v>2349</v>
      </c>
      <c r="I14" s="175" t="s">
        <v>133</v>
      </c>
      <c r="J14" s="175">
        <v>30</v>
      </c>
      <c r="K14" s="182">
        <v>254.63</v>
      </c>
      <c r="L14" s="183"/>
      <c r="M14" s="183"/>
      <c r="N14" s="183"/>
      <c r="O14" s="183"/>
      <c r="P14" s="183"/>
      <c r="Q14" s="183" t="s">
        <v>1194</v>
      </c>
      <c r="R14" s="176" t="s">
        <v>2024</v>
      </c>
      <c r="S14" s="175"/>
      <c r="T14" s="175"/>
    </row>
    <row r="15" ht="290" hidden="1" customHeight="1" spans="1:20">
      <c r="A15" s="175">
        <v>10</v>
      </c>
      <c r="B15" s="175" t="s">
        <v>1480</v>
      </c>
      <c r="C15" s="175" t="s">
        <v>158</v>
      </c>
      <c r="D15" s="175" t="s">
        <v>35</v>
      </c>
      <c r="E15" s="175" t="s">
        <v>631</v>
      </c>
      <c r="F15" s="175" t="s">
        <v>29</v>
      </c>
      <c r="G15" s="175" t="s">
        <v>22</v>
      </c>
      <c r="H15" s="176" t="s">
        <v>2025</v>
      </c>
      <c r="I15" s="175" t="s">
        <v>31</v>
      </c>
      <c r="J15" s="175">
        <v>12</v>
      </c>
      <c r="K15" s="182">
        <v>403.2</v>
      </c>
      <c r="L15" s="183"/>
      <c r="M15" s="183"/>
      <c r="N15" s="183"/>
      <c r="O15" s="183"/>
      <c r="P15" s="183"/>
      <c r="Q15" s="183" t="s">
        <v>1196</v>
      </c>
      <c r="R15" s="176" t="s">
        <v>2026</v>
      </c>
      <c r="S15" s="175"/>
      <c r="T15" s="185"/>
    </row>
    <row r="16" ht="218" hidden="1" customHeight="1" spans="1:20">
      <c r="A16" s="175">
        <v>11</v>
      </c>
      <c r="B16" s="175" t="s">
        <v>1483</v>
      </c>
      <c r="C16" s="175" t="s">
        <v>162</v>
      </c>
      <c r="D16" s="175" t="s">
        <v>35</v>
      </c>
      <c r="E16" s="175" t="s">
        <v>631</v>
      </c>
      <c r="F16" s="175" t="s">
        <v>29</v>
      </c>
      <c r="G16" s="175" t="s">
        <v>63</v>
      </c>
      <c r="H16" s="176" t="s">
        <v>2027</v>
      </c>
      <c r="I16" s="175" t="s">
        <v>31</v>
      </c>
      <c r="J16" s="175">
        <v>14.8</v>
      </c>
      <c r="K16" s="182">
        <v>414.25</v>
      </c>
      <c r="L16" s="183"/>
      <c r="M16" s="183"/>
      <c r="N16" s="183"/>
      <c r="O16" s="183"/>
      <c r="P16" s="183"/>
      <c r="Q16" s="183" t="s">
        <v>1196</v>
      </c>
      <c r="R16" s="176" t="s">
        <v>2028</v>
      </c>
      <c r="S16" s="185"/>
      <c r="T16" s="185"/>
    </row>
    <row r="17" ht="212" hidden="1" customHeight="1" spans="1:20">
      <c r="A17" s="175">
        <v>12</v>
      </c>
      <c r="B17" s="175" t="s">
        <v>1485</v>
      </c>
      <c r="C17" s="175" t="s">
        <v>166</v>
      </c>
      <c r="D17" s="175" t="s">
        <v>35</v>
      </c>
      <c r="E17" s="175" t="s">
        <v>631</v>
      </c>
      <c r="F17" s="175" t="s">
        <v>29</v>
      </c>
      <c r="G17" s="175" t="s">
        <v>167</v>
      </c>
      <c r="H17" s="176" t="s">
        <v>2029</v>
      </c>
      <c r="I17" s="175" t="s">
        <v>31</v>
      </c>
      <c r="J17" s="175">
        <v>4</v>
      </c>
      <c r="K17" s="182">
        <v>146</v>
      </c>
      <c r="L17" s="183"/>
      <c r="M17" s="183"/>
      <c r="N17" s="183"/>
      <c r="O17" s="183"/>
      <c r="P17" s="183"/>
      <c r="Q17" s="183" t="s">
        <v>1196</v>
      </c>
      <c r="R17" s="176" t="s">
        <v>2030</v>
      </c>
      <c r="S17" s="185"/>
      <c r="T17" s="185"/>
    </row>
    <row r="18" ht="212" hidden="1" customHeight="1" spans="1:20">
      <c r="A18" s="175">
        <v>13</v>
      </c>
      <c r="B18" s="175" t="s">
        <v>1487</v>
      </c>
      <c r="C18" s="175" t="s">
        <v>1490</v>
      </c>
      <c r="D18" s="175" t="s">
        <v>35</v>
      </c>
      <c r="E18" s="175" t="s">
        <v>631</v>
      </c>
      <c r="F18" s="175" t="s">
        <v>29</v>
      </c>
      <c r="G18" s="175" t="s">
        <v>154</v>
      </c>
      <c r="H18" s="176" t="s">
        <v>2031</v>
      </c>
      <c r="I18" s="175" t="s">
        <v>31</v>
      </c>
      <c r="J18" s="175">
        <v>3</v>
      </c>
      <c r="K18" s="182">
        <v>110</v>
      </c>
      <c r="L18" s="183"/>
      <c r="M18" s="183"/>
      <c r="N18" s="183"/>
      <c r="O18" s="183"/>
      <c r="P18" s="183"/>
      <c r="Q18" s="183" t="s">
        <v>1196</v>
      </c>
      <c r="R18" s="176" t="s">
        <v>2032</v>
      </c>
      <c r="S18" s="185"/>
      <c r="T18" s="185"/>
    </row>
    <row r="19" ht="165" hidden="1" customHeight="1" spans="1:20">
      <c r="A19" s="175">
        <v>14</v>
      </c>
      <c r="B19" s="175" t="s">
        <v>1489</v>
      </c>
      <c r="C19" s="175" t="s">
        <v>1247</v>
      </c>
      <c r="D19" s="175" t="s">
        <v>35</v>
      </c>
      <c r="E19" s="175" t="s">
        <v>631</v>
      </c>
      <c r="F19" s="175" t="s">
        <v>29</v>
      </c>
      <c r="G19" s="175" t="s">
        <v>79</v>
      </c>
      <c r="H19" s="176" t="s">
        <v>2033</v>
      </c>
      <c r="I19" s="175" t="s">
        <v>133</v>
      </c>
      <c r="J19" s="175">
        <v>1300</v>
      </c>
      <c r="K19" s="182">
        <v>341.25</v>
      </c>
      <c r="L19" s="183"/>
      <c r="M19" s="183"/>
      <c r="N19" s="183"/>
      <c r="O19" s="183"/>
      <c r="P19" s="183"/>
      <c r="Q19" s="183" t="s">
        <v>1196</v>
      </c>
      <c r="R19" s="176" t="s">
        <v>190</v>
      </c>
      <c r="S19" s="175"/>
      <c r="T19" s="185"/>
    </row>
    <row r="20" ht="231" hidden="1" customHeight="1" spans="1:20">
      <c r="A20" s="175">
        <v>15</v>
      </c>
      <c r="B20" s="175" t="s">
        <v>1492</v>
      </c>
      <c r="C20" s="175" t="s">
        <v>192</v>
      </c>
      <c r="D20" s="175" t="s">
        <v>19</v>
      </c>
      <c r="E20" s="175" t="s">
        <v>20</v>
      </c>
      <c r="F20" s="175" t="s">
        <v>29</v>
      </c>
      <c r="G20" s="175" t="s">
        <v>79</v>
      </c>
      <c r="H20" s="176" t="s">
        <v>2034</v>
      </c>
      <c r="I20" s="175" t="s">
        <v>133</v>
      </c>
      <c r="J20" s="175">
        <v>400</v>
      </c>
      <c r="K20" s="182">
        <v>50</v>
      </c>
      <c r="L20" s="183"/>
      <c r="M20" s="183"/>
      <c r="N20" s="183"/>
      <c r="O20" s="183"/>
      <c r="P20" s="183"/>
      <c r="Q20" s="183" t="s">
        <v>1194</v>
      </c>
      <c r="R20" s="176" t="s">
        <v>2035</v>
      </c>
      <c r="S20" s="175"/>
      <c r="T20" s="185"/>
    </row>
    <row r="21" ht="203" hidden="1" customHeight="1" spans="1:20">
      <c r="A21" s="175">
        <v>16</v>
      </c>
      <c r="B21" s="175" t="s">
        <v>1493</v>
      </c>
      <c r="C21" s="175" t="s">
        <v>201</v>
      </c>
      <c r="D21" s="175" t="s">
        <v>19</v>
      </c>
      <c r="E21" s="175" t="s">
        <v>20</v>
      </c>
      <c r="F21" s="175" t="s">
        <v>29</v>
      </c>
      <c r="G21" s="175" t="s">
        <v>154</v>
      </c>
      <c r="H21" s="176" t="s">
        <v>2036</v>
      </c>
      <c r="I21" s="175" t="s">
        <v>24</v>
      </c>
      <c r="J21" s="175">
        <v>50</v>
      </c>
      <c r="K21" s="182">
        <v>315</v>
      </c>
      <c r="L21" s="183"/>
      <c r="M21" s="183"/>
      <c r="N21" s="183"/>
      <c r="O21" s="183"/>
      <c r="P21" s="183"/>
      <c r="Q21" s="183" t="s">
        <v>1194</v>
      </c>
      <c r="R21" s="176" t="s">
        <v>2037</v>
      </c>
      <c r="S21" s="175"/>
      <c r="T21" s="185"/>
    </row>
    <row r="22" ht="168.75" hidden="1" spans="1:20">
      <c r="A22" s="175">
        <v>17</v>
      </c>
      <c r="B22" s="175" t="s">
        <v>1494</v>
      </c>
      <c r="C22" s="175" t="s">
        <v>205</v>
      </c>
      <c r="D22" s="175" t="s">
        <v>19</v>
      </c>
      <c r="E22" s="175" t="s">
        <v>1498</v>
      </c>
      <c r="F22" s="175" t="s">
        <v>29</v>
      </c>
      <c r="G22" s="175" t="s">
        <v>206</v>
      </c>
      <c r="H22" s="176" t="s">
        <v>2391</v>
      </c>
      <c r="I22" s="175" t="s">
        <v>133</v>
      </c>
      <c r="J22" s="175">
        <v>36000</v>
      </c>
      <c r="K22" s="182">
        <v>126</v>
      </c>
      <c r="L22" s="183"/>
      <c r="M22" s="183"/>
      <c r="N22" s="183"/>
      <c r="O22" s="183"/>
      <c r="P22" s="183"/>
      <c r="Q22" s="183" t="s">
        <v>1207</v>
      </c>
      <c r="R22" s="175" t="s">
        <v>1250</v>
      </c>
      <c r="S22" s="175"/>
      <c r="T22" s="175"/>
    </row>
    <row r="23" ht="168.75" hidden="1" spans="1:20">
      <c r="A23" s="175">
        <v>18</v>
      </c>
      <c r="B23" s="175" t="s">
        <v>1497</v>
      </c>
      <c r="C23" s="175" t="s">
        <v>241</v>
      </c>
      <c r="D23" s="175" t="s">
        <v>35</v>
      </c>
      <c r="E23" s="175" t="s">
        <v>631</v>
      </c>
      <c r="F23" s="175" t="s">
        <v>29</v>
      </c>
      <c r="G23" s="175" t="s">
        <v>237</v>
      </c>
      <c r="H23" s="176" t="s">
        <v>2039</v>
      </c>
      <c r="I23" s="175" t="s">
        <v>31</v>
      </c>
      <c r="J23" s="175">
        <v>24</v>
      </c>
      <c r="K23" s="182">
        <v>791.7</v>
      </c>
      <c r="L23" s="183"/>
      <c r="M23" s="183"/>
      <c r="N23" s="183"/>
      <c r="O23" s="183"/>
      <c r="P23" s="183"/>
      <c r="Q23" s="183" t="s">
        <v>1196</v>
      </c>
      <c r="R23" s="176" t="s">
        <v>2040</v>
      </c>
      <c r="S23" s="175"/>
      <c r="T23" s="175"/>
    </row>
    <row r="24" ht="243.75" hidden="1" spans="1:20">
      <c r="A24" s="175">
        <v>19</v>
      </c>
      <c r="B24" s="175" t="s">
        <v>1499</v>
      </c>
      <c r="C24" s="175" t="s">
        <v>249</v>
      </c>
      <c r="D24" s="175" t="s">
        <v>19</v>
      </c>
      <c r="E24" s="175" t="s">
        <v>1498</v>
      </c>
      <c r="F24" s="175" t="s">
        <v>29</v>
      </c>
      <c r="G24" s="175" t="s">
        <v>237</v>
      </c>
      <c r="H24" s="176" t="s">
        <v>250</v>
      </c>
      <c r="I24" s="175" t="s">
        <v>251</v>
      </c>
      <c r="J24" s="175">
        <v>8</v>
      </c>
      <c r="K24" s="182">
        <v>90</v>
      </c>
      <c r="L24" s="183"/>
      <c r="M24" s="183"/>
      <c r="N24" s="183"/>
      <c r="O24" s="183"/>
      <c r="P24" s="183"/>
      <c r="Q24" s="183" t="s">
        <v>1210</v>
      </c>
      <c r="R24" s="176" t="s">
        <v>2041</v>
      </c>
      <c r="S24" s="185"/>
      <c r="T24" s="185"/>
    </row>
    <row r="25" ht="137" hidden="1" customHeight="1" spans="1:20">
      <c r="A25" s="175">
        <v>20</v>
      </c>
      <c r="B25" s="175" t="s">
        <v>1501</v>
      </c>
      <c r="C25" s="175" t="s">
        <v>940</v>
      </c>
      <c r="D25" s="175" t="s">
        <v>19</v>
      </c>
      <c r="E25" s="175" t="s">
        <v>1498</v>
      </c>
      <c r="F25" s="175" t="s">
        <v>29</v>
      </c>
      <c r="G25" s="175" t="s">
        <v>145</v>
      </c>
      <c r="H25" s="176" t="s">
        <v>2042</v>
      </c>
      <c r="I25" s="175" t="s">
        <v>116</v>
      </c>
      <c r="J25" s="175">
        <v>1</v>
      </c>
      <c r="K25" s="182">
        <v>45</v>
      </c>
      <c r="L25" s="175"/>
      <c r="M25" s="175"/>
      <c r="N25" s="175"/>
      <c r="O25" s="175"/>
      <c r="P25" s="175"/>
      <c r="Q25" s="175" t="s">
        <v>1210</v>
      </c>
      <c r="R25" s="176" t="s">
        <v>2043</v>
      </c>
      <c r="S25" s="175"/>
      <c r="T25" s="175"/>
    </row>
    <row r="26" ht="221" hidden="1" customHeight="1" spans="1:20">
      <c r="A26" s="175">
        <v>21</v>
      </c>
      <c r="B26" s="175" t="s">
        <v>1502</v>
      </c>
      <c r="C26" s="175" t="s">
        <v>962</v>
      </c>
      <c r="D26" s="175" t="s">
        <v>35</v>
      </c>
      <c r="E26" s="175" t="s">
        <v>631</v>
      </c>
      <c r="F26" s="175" t="s">
        <v>29</v>
      </c>
      <c r="G26" s="175" t="s">
        <v>79</v>
      </c>
      <c r="H26" s="176" t="s">
        <v>2044</v>
      </c>
      <c r="I26" s="175" t="s">
        <v>31</v>
      </c>
      <c r="J26" s="175">
        <v>30</v>
      </c>
      <c r="K26" s="182">
        <v>1039.5</v>
      </c>
      <c r="L26" s="175"/>
      <c r="M26" s="175"/>
      <c r="N26" s="175"/>
      <c r="O26" s="175"/>
      <c r="P26" s="175"/>
      <c r="Q26" s="183" t="s">
        <v>1196</v>
      </c>
      <c r="R26" s="176" t="s">
        <v>2045</v>
      </c>
      <c r="S26" s="185"/>
      <c r="T26" s="185"/>
    </row>
    <row r="27" ht="243" hidden="1" customHeight="1" spans="1:20">
      <c r="A27" s="175">
        <v>22</v>
      </c>
      <c r="B27" s="175" t="s">
        <v>1505</v>
      </c>
      <c r="C27" s="175" t="s">
        <v>965</v>
      </c>
      <c r="D27" s="175" t="s">
        <v>35</v>
      </c>
      <c r="E27" s="175" t="s">
        <v>631</v>
      </c>
      <c r="F27" s="175" t="s">
        <v>29</v>
      </c>
      <c r="G27" s="175" t="s">
        <v>84</v>
      </c>
      <c r="H27" s="176" t="s">
        <v>2352</v>
      </c>
      <c r="I27" s="175" t="s">
        <v>31</v>
      </c>
      <c r="J27" s="175">
        <v>48.5</v>
      </c>
      <c r="K27" s="182">
        <v>1527.75</v>
      </c>
      <c r="L27" s="175"/>
      <c r="M27" s="175"/>
      <c r="N27" s="175"/>
      <c r="O27" s="175"/>
      <c r="P27" s="175"/>
      <c r="Q27" s="183" t="s">
        <v>1196</v>
      </c>
      <c r="R27" s="176" t="s">
        <v>2047</v>
      </c>
      <c r="S27" s="185"/>
      <c r="T27" s="185"/>
    </row>
    <row r="28" ht="265" hidden="1" customHeight="1" spans="1:20">
      <c r="A28" s="175">
        <v>23</v>
      </c>
      <c r="B28" s="175" t="s">
        <v>1507</v>
      </c>
      <c r="C28" s="175" t="s">
        <v>1510</v>
      </c>
      <c r="D28" s="175" t="s">
        <v>19</v>
      </c>
      <c r="E28" s="175" t="s">
        <v>1498</v>
      </c>
      <c r="F28" s="175" t="s">
        <v>29</v>
      </c>
      <c r="G28" s="175" t="s">
        <v>145</v>
      </c>
      <c r="H28" s="176" t="s">
        <v>2048</v>
      </c>
      <c r="I28" s="175" t="s">
        <v>973</v>
      </c>
      <c r="J28" s="175">
        <v>5</v>
      </c>
      <c r="K28" s="182">
        <v>25</v>
      </c>
      <c r="L28" s="175"/>
      <c r="M28" s="175"/>
      <c r="N28" s="175"/>
      <c r="O28" s="175"/>
      <c r="P28" s="175"/>
      <c r="Q28" s="175" t="s">
        <v>1210</v>
      </c>
      <c r="R28" s="176" t="s">
        <v>2049</v>
      </c>
      <c r="S28" s="175"/>
      <c r="T28" s="185"/>
    </row>
    <row r="29" ht="140" hidden="1" customHeight="1" spans="1:20">
      <c r="A29" s="175">
        <v>24</v>
      </c>
      <c r="B29" s="175" t="s">
        <v>1509</v>
      </c>
      <c r="C29" s="175" t="s">
        <v>982</v>
      </c>
      <c r="D29" s="175" t="s">
        <v>19</v>
      </c>
      <c r="E29" s="175" t="s">
        <v>1498</v>
      </c>
      <c r="F29" s="175" t="s">
        <v>29</v>
      </c>
      <c r="G29" s="175" t="s">
        <v>979</v>
      </c>
      <c r="H29" s="176" t="s">
        <v>983</v>
      </c>
      <c r="I29" s="189" t="s">
        <v>251</v>
      </c>
      <c r="J29" s="189">
        <v>1</v>
      </c>
      <c r="K29" s="184">
        <v>69.8</v>
      </c>
      <c r="L29" s="189"/>
      <c r="M29" s="189"/>
      <c r="N29" s="189"/>
      <c r="O29" s="189"/>
      <c r="P29" s="189"/>
      <c r="Q29" s="175" t="s">
        <v>1210</v>
      </c>
      <c r="R29" s="176" t="s">
        <v>984</v>
      </c>
      <c r="S29" s="185"/>
      <c r="T29" s="185"/>
    </row>
    <row r="30" ht="225" hidden="1" customHeight="1" spans="1:20">
      <c r="A30" s="175">
        <v>25</v>
      </c>
      <c r="B30" s="175" t="s">
        <v>1512</v>
      </c>
      <c r="C30" s="175" t="s">
        <v>989</v>
      </c>
      <c r="D30" s="175" t="s">
        <v>35</v>
      </c>
      <c r="E30" s="175" t="s">
        <v>631</v>
      </c>
      <c r="F30" s="175" t="s">
        <v>29</v>
      </c>
      <c r="G30" s="175" t="s">
        <v>96</v>
      </c>
      <c r="H30" s="176" t="s">
        <v>2050</v>
      </c>
      <c r="I30" s="175" t="s">
        <v>31</v>
      </c>
      <c r="J30" s="175">
        <v>44.5</v>
      </c>
      <c r="K30" s="182">
        <v>1495</v>
      </c>
      <c r="L30" s="175"/>
      <c r="M30" s="175"/>
      <c r="N30" s="175"/>
      <c r="O30" s="175"/>
      <c r="P30" s="175"/>
      <c r="Q30" s="183" t="s">
        <v>1196</v>
      </c>
      <c r="R30" s="176" t="s">
        <v>2051</v>
      </c>
      <c r="S30" s="175"/>
      <c r="T30" s="185"/>
    </row>
    <row r="31" ht="225" hidden="1" customHeight="1" spans="1:20">
      <c r="A31" s="175">
        <v>26</v>
      </c>
      <c r="B31" s="175" t="s">
        <v>1513</v>
      </c>
      <c r="C31" s="175" t="s">
        <v>50</v>
      </c>
      <c r="D31" s="175" t="s">
        <v>35</v>
      </c>
      <c r="E31" s="175" t="s">
        <v>631</v>
      </c>
      <c r="F31" s="175" t="s">
        <v>29</v>
      </c>
      <c r="G31" s="175" t="s">
        <v>46</v>
      </c>
      <c r="H31" s="176" t="s">
        <v>2052</v>
      </c>
      <c r="I31" s="175" t="s">
        <v>31</v>
      </c>
      <c r="J31" s="175">
        <v>18</v>
      </c>
      <c r="K31" s="182">
        <v>604.8</v>
      </c>
      <c r="L31" s="175"/>
      <c r="M31" s="175"/>
      <c r="N31" s="175"/>
      <c r="O31" s="175"/>
      <c r="P31" s="175"/>
      <c r="Q31" s="183" t="s">
        <v>1196</v>
      </c>
      <c r="R31" s="176" t="s">
        <v>2053</v>
      </c>
      <c r="S31" s="185"/>
      <c r="T31" s="185"/>
    </row>
    <row r="32" ht="226" hidden="1" customHeight="1" spans="1:20">
      <c r="A32" s="175">
        <v>27</v>
      </c>
      <c r="B32" s="175" t="s">
        <v>1515</v>
      </c>
      <c r="C32" s="175" t="s">
        <v>1273</v>
      </c>
      <c r="D32" s="175" t="s">
        <v>35</v>
      </c>
      <c r="E32" s="175" t="s">
        <v>631</v>
      </c>
      <c r="F32" s="175" t="s">
        <v>29</v>
      </c>
      <c r="G32" s="175" t="s">
        <v>56</v>
      </c>
      <c r="H32" s="176" t="s">
        <v>2054</v>
      </c>
      <c r="I32" s="175" t="s">
        <v>31</v>
      </c>
      <c r="J32" s="175">
        <v>26.6</v>
      </c>
      <c r="K32" s="182">
        <v>893.76</v>
      </c>
      <c r="L32" s="175"/>
      <c r="M32" s="175"/>
      <c r="N32" s="175"/>
      <c r="O32" s="175"/>
      <c r="P32" s="175"/>
      <c r="Q32" s="183" t="s">
        <v>1196</v>
      </c>
      <c r="R32" s="176" t="s">
        <v>2055</v>
      </c>
      <c r="S32" s="185"/>
      <c r="T32" s="185"/>
    </row>
    <row r="33" ht="219" hidden="1" customHeight="1" spans="1:20">
      <c r="A33" s="175">
        <v>28</v>
      </c>
      <c r="B33" s="175" t="s">
        <v>1517</v>
      </c>
      <c r="C33" s="175" t="s">
        <v>223</v>
      </c>
      <c r="D33" s="175" t="s">
        <v>35</v>
      </c>
      <c r="E33" s="175" t="s">
        <v>631</v>
      </c>
      <c r="F33" s="175" t="s">
        <v>29</v>
      </c>
      <c r="G33" s="175" t="s">
        <v>145</v>
      </c>
      <c r="H33" s="176" t="s">
        <v>2056</v>
      </c>
      <c r="I33" s="175" t="s">
        <v>31</v>
      </c>
      <c r="J33" s="175">
        <v>39.5</v>
      </c>
      <c r="K33" s="182">
        <v>1935.6</v>
      </c>
      <c r="L33" s="175"/>
      <c r="M33" s="175"/>
      <c r="N33" s="175"/>
      <c r="O33" s="175"/>
      <c r="P33" s="175"/>
      <c r="Q33" s="183" t="s">
        <v>1196</v>
      </c>
      <c r="R33" s="176" t="s">
        <v>2057</v>
      </c>
      <c r="S33" s="185"/>
      <c r="T33" s="185"/>
    </row>
    <row r="34" ht="172" hidden="1" customHeight="1" spans="1:20">
      <c r="A34" s="175">
        <v>29</v>
      </c>
      <c r="B34" s="175" t="s">
        <v>1519</v>
      </c>
      <c r="C34" s="175" t="s">
        <v>1522</v>
      </c>
      <c r="D34" s="175" t="s">
        <v>19</v>
      </c>
      <c r="E34" s="175" t="s">
        <v>20</v>
      </c>
      <c r="F34" s="175" t="s">
        <v>29</v>
      </c>
      <c r="G34" s="175" t="s">
        <v>1523</v>
      </c>
      <c r="H34" s="175" t="s">
        <v>2058</v>
      </c>
      <c r="I34" s="175" t="s">
        <v>133</v>
      </c>
      <c r="J34" s="175">
        <v>200</v>
      </c>
      <c r="K34" s="182">
        <v>230</v>
      </c>
      <c r="L34" s="175"/>
      <c r="M34" s="175"/>
      <c r="N34" s="175"/>
      <c r="O34" s="175"/>
      <c r="P34" s="175"/>
      <c r="Q34" s="175" t="s">
        <v>1194</v>
      </c>
      <c r="R34" s="175" t="s">
        <v>2059</v>
      </c>
      <c r="S34" s="175"/>
      <c r="T34" s="175"/>
    </row>
    <row r="35" ht="167" hidden="1" customHeight="1" spans="1:20">
      <c r="A35" s="175">
        <v>30</v>
      </c>
      <c r="B35" s="175" t="s">
        <v>1521</v>
      </c>
      <c r="C35" s="175" t="s">
        <v>1527</v>
      </c>
      <c r="D35" s="175" t="s">
        <v>19</v>
      </c>
      <c r="E35" s="175" t="s">
        <v>28</v>
      </c>
      <c r="F35" s="175" t="s">
        <v>29</v>
      </c>
      <c r="G35" s="175" t="s">
        <v>154</v>
      </c>
      <c r="H35" s="176" t="s">
        <v>2060</v>
      </c>
      <c r="I35" s="175" t="s">
        <v>92</v>
      </c>
      <c r="J35" s="175">
        <v>6</v>
      </c>
      <c r="K35" s="182">
        <v>28</v>
      </c>
      <c r="L35" s="183"/>
      <c r="M35" s="183"/>
      <c r="N35" s="183"/>
      <c r="O35" s="183"/>
      <c r="P35" s="183"/>
      <c r="Q35" s="183" t="s">
        <v>1196</v>
      </c>
      <c r="R35" s="176" t="s">
        <v>1529</v>
      </c>
      <c r="S35" s="175"/>
      <c r="T35" s="175"/>
    </row>
    <row r="36" ht="199" hidden="1" customHeight="1" spans="1:20">
      <c r="A36" s="175">
        <v>31</v>
      </c>
      <c r="B36" s="175" t="s">
        <v>1526</v>
      </c>
      <c r="C36" s="175" t="s">
        <v>1531</v>
      </c>
      <c r="D36" s="175" t="s">
        <v>19</v>
      </c>
      <c r="E36" s="175" t="s">
        <v>20</v>
      </c>
      <c r="F36" s="175" t="s">
        <v>29</v>
      </c>
      <c r="G36" s="175" t="s">
        <v>145</v>
      </c>
      <c r="H36" s="176" t="s">
        <v>2061</v>
      </c>
      <c r="I36" s="175" t="s">
        <v>133</v>
      </c>
      <c r="J36" s="175">
        <v>500</v>
      </c>
      <c r="K36" s="182">
        <v>56.25</v>
      </c>
      <c r="L36" s="183"/>
      <c r="M36" s="183"/>
      <c r="N36" s="183"/>
      <c r="O36" s="183"/>
      <c r="P36" s="183"/>
      <c r="Q36" s="183" t="s">
        <v>1194</v>
      </c>
      <c r="R36" s="176" t="s">
        <v>194</v>
      </c>
      <c r="S36" s="175"/>
      <c r="T36" s="175"/>
    </row>
    <row r="37" ht="211" hidden="1" customHeight="1" spans="1:20">
      <c r="A37" s="175">
        <v>32</v>
      </c>
      <c r="B37" s="175" t="s">
        <v>1530</v>
      </c>
      <c r="C37" s="175" t="s">
        <v>1534</v>
      </c>
      <c r="D37" s="175" t="s">
        <v>19</v>
      </c>
      <c r="E37" s="175" t="s">
        <v>282</v>
      </c>
      <c r="F37" s="175" t="s">
        <v>29</v>
      </c>
      <c r="G37" s="175" t="s">
        <v>69</v>
      </c>
      <c r="H37" s="176" t="s">
        <v>1535</v>
      </c>
      <c r="I37" s="175" t="s">
        <v>133</v>
      </c>
      <c r="J37" s="175">
        <v>40</v>
      </c>
      <c r="K37" s="182">
        <v>523.75</v>
      </c>
      <c r="L37" s="183"/>
      <c r="M37" s="183"/>
      <c r="N37" s="183"/>
      <c r="O37" s="183"/>
      <c r="P37" s="183"/>
      <c r="Q37" s="183" t="s">
        <v>1194</v>
      </c>
      <c r="R37" s="176" t="s">
        <v>1536</v>
      </c>
      <c r="S37" s="175"/>
      <c r="T37" s="175"/>
    </row>
    <row r="38" ht="190" hidden="1" customHeight="1" spans="1:20">
      <c r="A38" s="175">
        <v>33</v>
      </c>
      <c r="B38" s="175" t="s">
        <v>1533</v>
      </c>
      <c r="C38" s="175" t="s">
        <v>1538</v>
      </c>
      <c r="D38" s="175" t="s">
        <v>19</v>
      </c>
      <c r="E38" s="175" t="s">
        <v>20</v>
      </c>
      <c r="F38" s="175" t="s">
        <v>29</v>
      </c>
      <c r="G38" s="175" t="s">
        <v>1539</v>
      </c>
      <c r="H38" s="176" t="s">
        <v>2062</v>
      </c>
      <c r="I38" s="175" t="s">
        <v>65</v>
      </c>
      <c r="J38" s="175">
        <v>5000</v>
      </c>
      <c r="K38" s="182">
        <v>60</v>
      </c>
      <c r="L38" s="183"/>
      <c r="M38" s="183"/>
      <c r="N38" s="183"/>
      <c r="O38" s="183"/>
      <c r="P38" s="183"/>
      <c r="Q38" s="183" t="s">
        <v>1194</v>
      </c>
      <c r="R38" s="176" t="s">
        <v>2063</v>
      </c>
      <c r="S38" s="175"/>
      <c r="T38" s="175"/>
    </row>
    <row r="39" ht="175" hidden="1" customHeight="1" spans="1:20">
      <c r="A39" s="175">
        <v>34</v>
      </c>
      <c r="B39" s="175" t="s">
        <v>1537</v>
      </c>
      <c r="C39" s="175" t="s">
        <v>241</v>
      </c>
      <c r="D39" s="175" t="s">
        <v>35</v>
      </c>
      <c r="E39" s="175" t="s">
        <v>631</v>
      </c>
      <c r="F39" s="175" t="s">
        <v>29</v>
      </c>
      <c r="G39" s="175" t="s">
        <v>237</v>
      </c>
      <c r="H39" s="176" t="s">
        <v>2353</v>
      </c>
      <c r="I39" s="175" t="s">
        <v>31</v>
      </c>
      <c r="J39" s="175">
        <v>3</v>
      </c>
      <c r="K39" s="182">
        <v>252</v>
      </c>
      <c r="L39" s="183"/>
      <c r="M39" s="183"/>
      <c r="N39" s="183"/>
      <c r="O39" s="183"/>
      <c r="P39" s="183"/>
      <c r="Q39" s="183" t="s">
        <v>1196</v>
      </c>
      <c r="R39" s="176" t="s">
        <v>2065</v>
      </c>
      <c r="S39" s="175"/>
      <c r="T39" s="175"/>
    </row>
    <row r="40" ht="184" hidden="1" customHeight="1" spans="1:20">
      <c r="A40" s="175">
        <v>35</v>
      </c>
      <c r="B40" s="175" t="s">
        <v>1542</v>
      </c>
      <c r="C40" s="175" t="s">
        <v>1546</v>
      </c>
      <c r="D40" s="175" t="s">
        <v>19</v>
      </c>
      <c r="E40" s="175" t="s">
        <v>28</v>
      </c>
      <c r="F40" s="175" t="s">
        <v>29</v>
      </c>
      <c r="G40" s="175" t="s">
        <v>22</v>
      </c>
      <c r="H40" s="176" t="s">
        <v>2066</v>
      </c>
      <c r="I40" s="175" t="s">
        <v>92</v>
      </c>
      <c r="J40" s="175">
        <v>14</v>
      </c>
      <c r="K40" s="182">
        <v>46</v>
      </c>
      <c r="L40" s="183"/>
      <c r="M40" s="183"/>
      <c r="N40" s="183"/>
      <c r="O40" s="183"/>
      <c r="P40" s="183"/>
      <c r="Q40" s="183" t="s">
        <v>1196</v>
      </c>
      <c r="R40" s="176" t="s">
        <v>1548</v>
      </c>
      <c r="S40" s="175"/>
      <c r="T40" s="175"/>
    </row>
    <row r="41" ht="183" hidden="1" customHeight="1" spans="1:20">
      <c r="A41" s="175">
        <v>36</v>
      </c>
      <c r="B41" s="175" t="s">
        <v>1545</v>
      </c>
      <c r="C41" s="175" t="s">
        <v>100</v>
      </c>
      <c r="D41" s="175" t="s">
        <v>823</v>
      </c>
      <c r="E41" s="175" t="s">
        <v>824</v>
      </c>
      <c r="F41" s="175" t="s">
        <v>29</v>
      </c>
      <c r="G41" s="175" t="s">
        <v>96</v>
      </c>
      <c r="H41" s="176" t="s">
        <v>2067</v>
      </c>
      <c r="I41" s="175" t="s">
        <v>31</v>
      </c>
      <c r="J41" s="175">
        <v>12</v>
      </c>
      <c r="K41" s="182">
        <v>52.5</v>
      </c>
      <c r="L41" s="183"/>
      <c r="M41" s="183"/>
      <c r="N41" s="183"/>
      <c r="O41" s="183"/>
      <c r="P41" s="183"/>
      <c r="Q41" s="183" t="s">
        <v>1196</v>
      </c>
      <c r="R41" s="176" t="s">
        <v>103</v>
      </c>
      <c r="S41" s="175"/>
      <c r="T41" s="175"/>
    </row>
    <row r="42" ht="162" hidden="1" customHeight="1" spans="1:20">
      <c r="A42" s="175">
        <v>37</v>
      </c>
      <c r="B42" s="175" t="s">
        <v>1549</v>
      </c>
      <c r="C42" s="175" t="s">
        <v>1701</v>
      </c>
      <c r="D42" s="175" t="s">
        <v>823</v>
      </c>
      <c r="E42" s="175" t="s">
        <v>824</v>
      </c>
      <c r="F42" s="175" t="s">
        <v>29</v>
      </c>
      <c r="G42" s="175" t="s">
        <v>145</v>
      </c>
      <c r="H42" s="176" t="s">
        <v>2068</v>
      </c>
      <c r="I42" s="175" t="s">
        <v>31</v>
      </c>
      <c r="J42" s="175">
        <v>6.5</v>
      </c>
      <c r="K42" s="182">
        <v>32.11</v>
      </c>
      <c r="L42" s="183"/>
      <c r="M42" s="183"/>
      <c r="N42" s="183"/>
      <c r="O42" s="183"/>
      <c r="P42" s="183"/>
      <c r="Q42" s="183" t="s">
        <v>1196</v>
      </c>
      <c r="R42" s="176" t="s">
        <v>1703</v>
      </c>
      <c r="S42" s="175"/>
      <c r="T42" s="175"/>
    </row>
    <row r="43" ht="157" hidden="1" customHeight="1" spans="1:20">
      <c r="A43" s="175">
        <v>38</v>
      </c>
      <c r="B43" s="175" t="s">
        <v>1550</v>
      </c>
      <c r="C43" s="175" t="s">
        <v>105</v>
      </c>
      <c r="D43" s="175" t="s">
        <v>106</v>
      </c>
      <c r="E43" s="175" t="s">
        <v>107</v>
      </c>
      <c r="F43" s="175" t="s">
        <v>29</v>
      </c>
      <c r="G43" s="175" t="s">
        <v>108</v>
      </c>
      <c r="H43" s="176" t="s">
        <v>109</v>
      </c>
      <c r="I43" s="175" t="s">
        <v>92</v>
      </c>
      <c r="J43" s="175">
        <v>21</v>
      </c>
      <c r="K43" s="182">
        <v>38.808</v>
      </c>
      <c r="L43" s="183"/>
      <c r="M43" s="183"/>
      <c r="N43" s="183"/>
      <c r="O43" s="183"/>
      <c r="P43" s="183"/>
      <c r="Q43" s="183" t="s">
        <v>1202</v>
      </c>
      <c r="R43" s="176" t="s">
        <v>2069</v>
      </c>
      <c r="S43" s="175"/>
      <c r="T43" s="175"/>
    </row>
    <row r="44" ht="147" hidden="1" customHeight="1" spans="1:20">
      <c r="A44" s="175">
        <v>39</v>
      </c>
      <c r="B44" s="175" t="s">
        <v>1553</v>
      </c>
      <c r="C44" s="175" t="s">
        <v>34</v>
      </c>
      <c r="D44" s="175" t="s">
        <v>35</v>
      </c>
      <c r="E44" s="175" t="s">
        <v>36</v>
      </c>
      <c r="F44" s="175" t="s">
        <v>21</v>
      </c>
      <c r="G44" s="175" t="s">
        <v>37</v>
      </c>
      <c r="H44" s="176" t="s">
        <v>2070</v>
      </c>
      <c r="I44" s="175" t="s">
        <v>31</v>
      </c>
      <c r="J44" s="175">
        <v>5.2</v>
      </c>
      <c r="K44" s="182">
        <v>327.6</v>
      </c>
      <c r="L44" s="183"/>
      <c r="M44" s="183"/>
      <c r="N44" s="183"/>
      <c r="O44" s="183"/>
      <c r="P44" s="183"/>
      <c r="Q44" s="183" t="s">
        <v>1197</v>
      </c>
      <c r="R44" s="176" t="s">
        <v>39</v>
      </c>
      <c r="S44" s="175"/>
      <c r="T44" s="175"/>
    </row>
    <row r="45" ht="125" hidden="1" customHeight="1" spans="1:20">
      <c r="A45" s="175">
        <v>40</v>
      </c>
      <c r="B45" s="175" t="s">
        <v>1554</v>
      </c>
      <c r="C45" s="175" t="s">
        <v>45</v>
      </c>
      <c r="D45" s="175" t="s">
        <v>35</v>
      </c>
      <c r="E45" s="175" t="s">
        <v>36</v>
      </c>
      <c r="F45" s="175" t="s">
        <v>21</v>
      </c>
      <c r="G45" s="175" t="s">
        <v>46</v>
      </c>
      <c r="H45" s="176" t="s">
        <v>2071</v>
      </c>
      <c r="I45" s="175" t="s">
        <v>31</v>
      </c>
      <c r="J45" s="175">
        <v>9.8</v>
      </c>
      <c r="K45" s="182">
        <v>618</v>
      </c>
      <c r="L45" s="183"/>
      <c r="M45" s="183"/>
      <c r="N45" s="183"/>
      <c r="O45" s="183"/>
      <c r="P45" s="183"/>
      <c r="Q45" s="183" t="s">
        <v>1197</v>
      </c>
      <c r="R45" s="176" t="s">
        <v>2072</v>
      </c>
      <c r="S45" s="175"/>
      <c r="T45" s="175"/>
    </row>
    <row r="46" s="168" customFormat="1" ht="197" hidden="1" customHeight="1" spans="1:20">
      <c r="A46" s="175">
        <v>41</v>
      </c>
      <c r="B46" s="175" t="s">
        <v>1557</v>
      </c>
      <c r="C46" s="175" t="s">
        <v>78</v>
      </c>
      <c r="D46" s="175" t="s">
        <v>35</v>
      </c>
      <c r="E46" s="175" t="s">
        <v>36</v>
      </c>
      <c r="F46" s="175" t="s">
        <v>21</v>
      </c>
      <c r="G46" s="175" t="s">
        <v>79</v>
      </c>
      <c r="H46" s="176" t="s">
        <v>2073</v>
      </c>
      <c r="I46" s="175" t="s">
        <v>31</v>
      </c>
      <c r="J46" s="175">
        <v>8.2</v>
      </c>
      <c r="K46" s="182">
        <v>314.93</v>
      </c>
      <c r="L46" s="183"/>
      <c r="M46" s="183"/>
      <c r="N46" s="183"/>
      <c r="O46" s="183"/>
      <c r="P46" s="183"/>
      <c r="Q46" s="183" t="s">
        <v>1200</v>
      </c>
      <c r="R46" s="176" t="s">
        <v>2074</v>
      </c>
      <c r="S46" s="175"/>
      <c r="T46" s="175"/>
    </row>
    <row r="47" ht="173" hidden="1" customHeight="1" spans="1:20">
      <c r="A47" s="175">
        <v>42</v>
      </c>
      <c r="B47" s="175" t="s">
        <v>1558</v>
      </c>
      <c r="C47" s="175" t="s">
        <v>1245</v>
      </c>
      <c r="D47" s="175" t="s">
        <v>35</v>
      </c>
      <c r="E47" s="175" t="s">
        <v>36</v>
      </c>
      <c r="F47" s="175" t="s">
        <v>21</v>
      </c>
      <c r="G47" s="175" t="s">
        <v>96</v>
      </c>
      <c r="H47" s="176" t="s">
        <v>2075</v>
      </c>
      <c r="I47" s="175" t="s">
        <v>31</v>
      </c>
      <c r="J47" s="175">
        <v>6</v>
      </c>
      <c r="K47" s="182">
        <v>260</v>
      </c>
      <c r="L47" s="183"/>
      <c r="M47" s="183"/>
      <c r="N47" s="183"/>
      <c r="O47" s="183"/>
      <c r="P47" s="183"/>
      <c r="Q47" s="183" t="s">
        <v>1200</v>
      </c>
      <c r="R47" s="176" t="s">
        <v>98</v>
      </c>
      <c r="S47" s="175"/>
      <c r="T47" s="175"/>
    </row>
    <row r="48" ht="150" hidden="1" customHeight="1" spans="1:20">
      <c r="A48" s="175">
        <v>43</v>
      </c>
      <c r="B48" s="175" t="s">
        <v>1560</v>
      </c>
      <c r="C48" s="175" t="s">
        <v>1719</v>
      </c>
      <c r="D48" s="175" t="s">
        <v>35</v>
      </c>
      <c r="E48" s="175" t="s">
        <v>113</v>
      </c>
      <c r="F48" s="175" t="s">
        <v>29</v>
      </c>
      <c r="G48" s="175" t="s">
        <v>63</v>
      </c>
      <c r="H48" s="176" t="s">
        <v>2076</v>
      </c>
      <c r="I48" s="175" t="s">
        <v>116</v>
      </c>
      <c r="J48" s="175">
        <v>1</v>
      </c>
      <c r="K48" s="182">
        <v>60</v>
      </c>
      <c r="L48" s="183"/>
      <c r="M48" s="183"/>
      <c r="N48" s="183"/>
      <c r="O48" s="183"/>
      <c r="P48" s="183"/>
      <c r="Q48" s="183" t="s">
        <v>1200</v>
      </c>
      <c r="R48" s="176" t="s">
        <v>117</v>
      </c>
      <c r="S48" s="175"/>
      <c r="T48" s="175"/>
    </row>
    <row r="49" ht="154" hidden="1" customHeight="1" spans="1:20">
      <c r="A49" s="175">
        <v>44</v>
      </c>
      <c r="B49" s="175" t="s">
        <v>1563</v>
      </c>
      <c r="C49" s="175" t="s">
        <v>119</v>
      </c>
      <c r="D49" s="175" t="s">
        <v>35</v>
      </c>
      <c r="E49" s="175" t="s">
        <v>120</v>
      </c>
      <c r="F49" s="175" t="s">
        <v>29</v>
      </c>
      <c r="G49" s="175" t="s">
        <v>121</v>
      </c>
      <c r="H49" s="176" t="s">
        <v>1722</v>
      </c>
      <c r="I49" s="175" t="s">
        <v>123</v>
      </c>
      <c r="J49" s="175">
        <v>600</v>
      </c>
      <c r="K49" s="182">
        <v>153</v>
      </c>
      <c r="L49" s="183"/>
      <c r="M49" s="183"/>
      <c r="N49" s="183"/>
      <c r="O49" s="183"/>
      <c r="P49" s="183"/>
      <c r="Q49" s="183" t="s">
        <v>1200</v>
      </c>
      <c r="R49" s="176" t="s">
        <v>2077</v>
      </c>
      <c r="S49" s="175"/>
      <c r="T49" s="175"/>
    </row>
    <row r="50" ht="221" hidden="1" customHeight="1" spans="1:20">
      <c r="A50" s="175">
        <v>45</v>
      </c>
      <c r="B50" s="175" t="s">
        <v>1567</v>
      </c>
      <c r="C50" s="175" t="s">
        <v>126</v>
      </c>
      <c r="D50" s="175" t="s">
        <v>35</v>
      </c>
      <c r="E50" s="175" t="s">
        <v>113</v>
      </c>
      <c r="F50" s="175" t="s">
        <v>29</v>
      </c>
      <c r="G50" s="175" t="s">
        <v>127</v>
      </c>
      <c r="H50" s="176" t="s">
        <v>128</v>
      </c>
      <c r="I50" s="175" t="s">
        <v>92</v>
      </c>
      <c r="J50" s="175">
        <v>241</v>
      </c>
      <c r="K50" s="182">
        <v>27.8</v>
      </c>
      <c r="L50" s="183"/>
      <c r="M50" s="183"/>
      <c r="N50" s="183"/>
      <c r="O50" s="183"/>
      <c r="P50" s="183"/>
      <c r="Q50" s="183" t="s">
        <v>1200</v>
      </c>
      <c r="R50" s="176" t="s">
        <v>129</v>
      </c>
      <c r="S50" s="175"/>
      <c r="T50" s="175"/>
    </row>
    <row r="51" ht="286" hidden="1" customHeight="1" spans="1:20">
      <c r="A51" s="175">
        <v>46</v>
      </c>
      <c r="B51" s="175" t="s">
        <v>1570</v>
      </c>
      <c r="C51" s="175" t="s">
        <v>136</v>
      </c>
      <c r="D51" s="175" t="s">
        <v>35</v>
      </c>
      <c r="E51" s="175" t="s">
        <v>36</v>
      </c>
      <c r="F51" s="175" t="s">
        <v>29</v>
      </c>
      <c r="G51" s="175" t="s">
        <v>56</v>
      </c>
      <c r="H51" s="176" t="s">
        <v>2078</v>
      </c>
      <c r="I51" s="175" t="s">
        <v>31</v>
      </c>
      <c r="J51" s="175">
        <v>1.4</v>
      </c>
      <c r="K51" s="182">
        <v>89.04</v>
      </c>
      <c r="L51" s="183"/>
      <c r="M51" s="183"/>
      <c r="N51" s="183"/>
      <c r="O51" s="183"/>
      <c r="P51" s="183"/>
      <c r="Q51" s="183" t="s">
        <v>1197</v>
      </c>
      <c r="R51" s="176" t="s">
        <v>2354</v>
      </c>
      <c r="S51" s="175"/>
      <c r="T51" s="175"/>
    </row>
    <row r="52" ht="285" hidden="1" customHeight="1" spans="1:20">
      <c r="A52" s="175">
        <v>47</v>
      </c>
      <c r="B52" s="175" t="s">
        <v>1571</v>
      </c>
      <c r="C52" s="175" t="s">
        <v>140</v>
      </c>
      <c r="D52" s="175" t="s">
        <v>35</v>
      </c>
      <c r="E52" s="175" t="s">
        <v>36</v>
      </c>
      <c r="F52" s="175" t="s">
        <v>29</v>
      </c>
      <c r="G52" s="175" t="s">
        <v>79</v>
      </c>
      <c r="H52" s="176" t="s">
        <v>2080</v>
      </c>
      <c r="I52" s="175" t="s">
        <v>31</v>
      </c>
      <c r="J52" s="175">
        <v>2.8</v>
      </c>
      <c r="K52" s="182">
        <v>175.32</v>
      </c>
      <c r="L52" s="183"/>
      <c r="M52" s="183"/>
      <c r="N52" s="183"/>
      <c r="O52" s="183"/>
      <c r="P52" s="183"/>
      <c r="Q52" s="183" t="s">
        <v>1197</v>
      </c>
      <c r="R52" s="176" t="s">
        <v>2355</v>
      </c>
      <c r="S52" s="175"/>
      <c r="T52" s="175"/>
    </row>
    <row r="53" ht="274" hidden="1" customHeight="1" spans="1:20">
      <c r="A53" s="175">
        <v>48</v>
      </c>
      <c r="B53" s="175" t="s">
        <v>1572</v>
      </c>
      <c r="C53" s="175" t="s">
        <v>1728</v>
      </c>
      <c r="D53" s="175" t="s">
        <v>35</v>
      </c>
      <c r="E53" s="175" t="s">
        <v>36</v>
      </c>
      <c r="F53" s="175" t="s">
        <v>29</v>
      </c>
      <c r="G53" s="175" t="s">
        <v>145</v>
      </c>
      <c r="H53" s="176" t="s">
        <v>2082</v>
      </c>
      <c r="I53" s="175" t="s">
        <v>31</v>
      </c>
      <c r="J53" s="175">
        <v>7</v>
      </c>
      <c r="K53" s="182">
        <v>404.25</v>
      </c>
      <c r="L53" s="183"/>
      <c r="M53" s="183"/>
      <c r="N53" s="183"/>
      <c r="O53" s="183"/>
      <c r="P53" s="183"/>
      <c r="Q53" s="183" t="s">
        <v>1197</v>
      </c>
      <c r="R53" s="176" t="s">
        <v>2356</v>
      </c>
      <c r="S53" s="175"/>
      <c r="T53" s="175"/>
    </row>
    <row r="54" ht="261" hidden="1" customHeight="1" spans="1:20">
      <c r="A54" s="175">
        <v>49</v>
      </c>
      <c r="B54" s="175" t="s">
        <v>1575</v>
      </c>
      <c r="C54" s="175" t="s">
        <v>149</v>
      </c>
      <c r="D54" s="175" t="s">
        <v>35</v>
      </c>
      <c r="E54" s="175" t="s">
        <v>36</v>
      </c>
      <c r="F54" s="175" t="s">
        <v>29</v>
      </c>
      <c r="G54" s="175" t="s">
        <v>84</v>
      </c>
      <c r="H54" s="176" t="s">
        <v>2084</v>
      </c>
      <c r="I54" s="175" t="s">
        <v>31</v>
      </c>
      <c r="J54" s="175">
        <v>1.4</v>
      </c>
      <c r="K54" s="182">
        <v>88.2</v>
      </c>
      <c r="L54" s="183"/>
      <c r="M54" s="183"/>
      <c r="N54" s="183"/>
      <c r="O54" s="183"/>
      <c r="P54" s="183"/>
      <c r="Q54" s="183" t="s">
        <v>1197</v>
      </c>
      <c r="R54" s="176" t="s">
        <v>2357</v>
      </c>
      <c r="S54" s="175"/>
      <c r="T54" s="175"/>
    </row>
    <row r="55" ht="246" hidden="1" customHeight="1" spans="1:20">
      <c r="A55" s="175">
        <v>50</v>
      </c>
      <c r="B55" s="175" t="s">
        <v>1578</v>
      </c>
      <c r="C55" s="175" t="s">
        <v>175</v>
      </c>
      <c r="D55" s="175" t="s">
        <v>35</v>
      </c>
      <c r="E55" s="175" t="s">
        <v>176</v>
      </c>
      <c r="F55" s="175" t="s">
        <v>29</v>
      </c>
      <c r="G55" s="175" t="s">
        <v>46</v>
      </c>
      <c r="H55" s="176" t="s">
        <v>2086</v>
      </c>
      <c r="I55" s="175" t="s">
        <v>31</v>
      </c>
      <c r="J55" s="175">
        <v>1.2</v>
      </c>
      <c r="K55" s="182">
        <v>126</v>
      </c>
      <c r="L55" s="183"/>
      <c r="M55" s="183"/>
      <c r="N55" s="183"/>
      <c r="O55" s="183"/>
      <c r="P55" s="183"/>
      <c r="Q55" s="183" t="s">
        <v>1200</v>
      </c>
      <c r="R55" s="176" t="s">
        <v>178</v>
      </c>
      <c r="S55" s="175"/>
      <c r="T55" s="175"/>
    </row>
    <row r="56" ht="184" hidden="1" customHeight="1" spans="1:20">
      <c r="A56" s="175">
        <v>51</v>
      </c>
      <c r="B56" s="175" t="s">
        <v>1581</v>
      </c>
      <c r="C56" s="175" t="s">
        <v>180</v>
      </c>
      <c r="D56" s="175" t="s">
        <v>35</v>
      </c>
      <c r="E56" s="175" t="s">
        <v>176</v>
      </c>
      <c r="F56" s="175" t="s">
        <v>29</v>
      </c>
      <c r="G56" s="175" t="s">
        <v>56</v>
      </c>
      <c r="H56" s="176" t="s">
        <v>2087</v>
      </c>
      <c r="I56" s="175" t="s">
        <v>31</v>
      </c>
      <c r="J56" s="175">
        <v>3.5</v>
      </c>
      <c r="K56" s="182">
        <v>210</v>
      </c>
      <c r="L56" s="183"/>
      <c r="M56" s="183"/>
      <c r="N56" s="183"/>
      <c r="O56" s="183"/>
      <c r="P56" s="183"/>
      <c r="Q56" s="183" t="s">
        <v>1200</v>
      </c>
      <c r="R56" s="176" t="s">
        <v>182</v>
      </c>
      <c r="S56" s="175"/>
      <c r="T56" s="175"/>
    </row>
    <row r="57" ht="224" hidden="1" customHeight="1" spans="1:20">
      <c r="A57" s="175">
        <v>52</v>
      </c>
      <c r="B57" s="175" t="s">
        <v>1582</v>
      </c>
      <c r="C57" s="175" t="s">
        <v>184</v>
      </c>
      <c r="D57" s="175" t="s">
        <v>35</v>
      </c>
      <c r="E57" s="175" t="s">
        <v>176</v>
      </c>
      <c r="F57" s="175" t="s">
        <v>29</v>
      </c>
      <c r="G57" s="175" t="s">
        <v>79</v>
      </c>
      <c r="H57" s="176" t="s">
        <v>2088</v>
      </c>
      <c r="I57" s="175" t="s">
        <v>31</v>
      </c>
      <c r="J57" s="175">
        <v>6.85</v>
      </c>
      <c r="K57" s="182">
        <v>359.63</v>
      </c>
      <c r="L57" s="183"/>
      <c r="M57" s="183"/>
      <c r="N57" s="183"/>
      <c r="O57" s="183"/>
      <c r="P57" s="183"/>
      <c r="Q57" s="183" t="s">
        <v>1200</v>
      </c>
      <c r="R57" s="176" t="s">
        <v>186</v>
      </c>
      <c r="S57" s="175"/>
      <c r="T57" s="175"/>
    </row>
    <row r="58" ht="206.25" hidden="1" spans="1:20">
      <c r="A58" s="175">
        <v>53</v>
      </c>
      <c r="B58" s="175" t="s">
        <v>1584</v>
      </c>
      <c r="C58" s="175" t="s">
        <v>196</v>
      </c>
      <c r="D58" s="175" t="s">
        <v>35</v>
      </c>
      <c r="E58" s="175" t="s">
        <v>36</v>
      </c>
      <c r="F58" s="175" t="s">
        <v>29</v>
      </c>
      <c r="G58" s="175" t="s">
        <v>79</v>
      </c>
      <c r="H58" s="176" t="s">
        <v>2089</v>
      </c>
      <c r="I58" s="175" t="s">
        <v>198</v>
      </c>
      <c r="J58" s="175">
        <v>450</v>
      </c>
      <c r="K58" s="182">
        <v>84</v>
      </c>
      <c r="L58" s="183"/>
      <c r="M58" s="183"/>
      <c r="N58" s="183"/>
      <c r="O58" s="183"/>
      <c r="P58" s="183"/>
      <c r="Q58" s="183" t="s">
        <v>1197</v>
      </c>
      <c r="R58" s="176" t="s">
        <v>199</v>
      </c>
      <c r="S58" s="175"/>
      <c r="T58" s="185"/>
    </row>
    <row r="59" ht="151" hidden="1" customHeight="1" spans="1:20">
      <c r="A59" s="175">
        <v>54</v>
      </c>
      <c r="B59" s="175" t="s">
        <v>1585</v>
      </c>
      <c r="C59" s="175" t="s">
        <v>210</v>
      </c>
      <c r="D59" s="175" t="s">
        <v>35</v>
      </c>
      <c r="E59" s="175" t="s">
        <v>113</v>
      </c>
      <c r="F59" s="175" t="s">
        <v>29</v>
      </c>
      <c r="G59" s="175" t="s">
        <v>46</v>
      </c>
      <c r="H59" s="176" t="s">
        <v>1739</v>
      </c>
      <c r="I59" s="189" t="s">
        <v>92</v>
      </c>
      <c r="J59" s="189">
        <v>20</v>
      </c>
      <c r="K59" s="184">
        <v>10</v>
      </c>
      <c r="L59" s="190"/>
      <c r="M59" s="190"/>
      <c r="N59" s="190"/>
      <c r="O59" s="190"/>
      <c r="P59" s="190"/>
      <c r="Q59" s="183" t="s">
        <v>1200</v>
      </c>
      <c r="R59" s="176" t="s">
        <v>2090</v>
      </c>
      <c r="S59" s="185"/>
      <c r="T59" s="185"/>
    </row>
    <row r="60" ht="112.5" hidden="1" spans="1:20">
      <c r="A60" s="175">
        <v>55</v>
      </c>
      <c r="B60" s="175" t="s">
        <v>1586</v>
      </c>
      <c r="C60" s="175" t="s">
        <v>214</v>
      </c>
      <c r="D60" s="175" t="s">
        <v>35</v>
      </c>
      <c r="E60" s="175" t="s">
        <v>120</v>
      </c>
      <c r="F60" s="175" t="s">
        <v>29</v>
      </c>
      <c r="G60" s="175" t="s">
        <v>215</v>
      </c>
      <c r="H60" s="176" t="s">
        <v>2091</v>
      </c>
      <c r="I60" s="175" t="s">
        <v>123</v>
      </c>
      <c r="J60" s="175">
        <v>241</v>
      </c>
      <c r="K60" s="182">
        <v>44.585</v>
      </c>
      <c r="L60" s="183"/>
      <c r="M60" s="183"/>
      <c r="N60" s="183"/>
      <c r="O60" s="183"/>
      <c r="P60" s="183"/>
      <c r="Q60" s="183" t="s">
        <v>1200</v>
      </c>
      <c r="R60" s="176" t="s">
        <v>217</v>
      </c>
      <c r="S60" s="175"/>
      <c r="T60" s="175"/>
    </row>
    <row r="61" ht="98" hidden="1" customHeight="1" spans="1:20">
      <c r="A61" s="175">
        <v>56</v>
      </c>
      <c r="B61" s="175" t="s">
        <v>1590</v>
      </c>
      <c r="C61" s="175" t="s">
        <v>219</v>
      </c>
      <c r="D61" s="175" t="s">
        <v>35</v>
      </c>
      <c r="E61" s="175" t="s">
        <v>120</v>
      </c>
      <c r="F61" s="175" t="s">
        <v>29</v>
      </c>
      <c r="G61" s="175" t="s">
        <v>63</v>
      </c>
      <c r="H61" s="176" t="s">
        <v>220</v>
      </c>
      <c r="I61" s="175" t="s">
        <v>123</v>
      </c>
      <c r="J61" s="175">
        <v>110</v>
      </c>
      <c r="K61" s="182">
        <v>20.35</v>
      </c>
      <c r="L61" s="183"/>
      <c r="M61" s="183"/>
      <c r="N61" s="183"/>
      <c r="O61" s="183"/>
      <c r="P61" s="183"/>
      <c r="Q61" s="183" t="s">
        <v>1200</v>
      </c>
      <c r="R61" s="176" t="s">
        <v>221</v>
      </c>
      <c r="S61" s="175"/>
      <c r="T61" s="175"/>
    </row>
    <row r="62" ht="151" hidden="1" customHeight="1" spans="1:20">
      <c r="A62" s="175">
        <v>57</v>
      </c>
      <c r="B62" s="175" t="s">
        <v>1593</v>
      </c>
      <c r="C62" s="175" t="s">
        <v>227</v>
      </c>
      <c r="D62" s="175" t="s">
        <v>35</v>
      </c>
      <c r="E62" s="175" t="s">
        <v>36</v>
      </c>
      <c r="F62" s="175" t="s">
        <v>29</v>
      </c>
      <c r="G62" s="175" t="s">
        <v>154</v>
      </c>
      <c r="H62" s="176" t="s">
        <v>2092</v>
      </c>
      <c r="I62" s="189" t="s">
        <v>31</v>
      </c>
      <c r="J62" s="189">
        <v>1.3</v>
      </c>
      <c r="K62" s="184">
        <v>54.6</v>
      </c>
      <c r="L62" s="190"/>
      <c r="M62" s="190"/>
      <c r="N62" s="190"/>
      <c r="O62" s="190"/>
      <c r="P62" s="190"/>
      <c r="Q62" s="183" t="s">
        <v>1197</v>
      </c>
      <c r="R62" s="176" t="s">
        <v>230</v>
      </c>
      <c r="S62" s="185"/>
      <c r="T62" s="185"/>
    </row>
    <row r="63" ht="112.5" hidden="1" spans="1:20">
      <c r="A63" s="175">
        <v>58</v>
      </c>
      <c r="B63" s="175" t="s">
        <v>1594</v>
      </c>
      <c r="C63" s="175" t="s">
        <v>232</v>
      </c>
      <c r="D63" s="175" t="s">
        <v>35</v>
      </c>
      <c r="E63" s="175" t="s">
        <v>113</v>
      </c>
      <c r="F63" s="175" t="s">
        <v>29</v>
      </c>
      <c r="G63" s="175" t="s">
        <v>96</v>
      </c>
      <c r="H63" s="176" t="s">
        <v>1746</v>
      </c>
      <c r="I63" s="189" t="s">
        <v>116</v>
      </c>
      <c r="J63" s="189">
        <v>1</v>
      </c>
      <c r="K63" s="184">
        <v>32</v>
      </c>
      <c r="L63" s="190"/>
      <c r="M63" s="190"/>
      <c r="N63" s="190"/>
      <c r="O63" s="190"/>
      <c r="P63" s="190"/>
      <c r="Q63" s="183" t="s">
        <v>1200</v>
      </c>
      <c r="R63" s="176" t="s">
        <v>234</v>
      </c>
      <c r="S63" s="175"/>
      <c r="T63" s="185"/>
    </row>
    <row r="64" ht="264" hidden="1" customHeight="1" spans="1:20">
      <c r="A64" s="175">
        <v>59</v>
      </c>
      <c r="B64" s="175" t="s">
        <v>1596</v>
      </c>
      <c r="C64" s="175" t="s">
        <v>2093</v>
      </c>
      <c r="D64" s="175" t="s">
        <v>35</v>
      </c>
      <c r="E64" s="175" t="s">
        <v>36</v>
      </c>
      <c r="F64" s="175" t="s">
        <v>29</v>
      </c>
      <c r="G64" s="175" t="s">
        <v>237</v>
      </c>
      <c r="H64" s="176" t="s">
        <v>2094</v>
      </c>
      <c r="I64" s="175" t="s">
        <v>31</v>
      </c>
      <c r="J64" s="175">
        <v>0.5</v>
      </c>
      <c r="K64" s="182">
        <v>31.5</v>
      </c>
      <c r="L64" s="183"/>
      <c r="M64" s="183"/>
      <c r="N64" s="183"/>
      <c r="O64" s="183"/>
      <c r="P64" s="183"/>
      <c r="Q64" s="183" t="s">
        <v>1197</v>
      </c>
      <c r="R64" s="176" t="s">
        <v>239</v>
      </c>
      <c r="S64" s="175"/>
      <c r="T64" s="175"/>
    </row>
    <row r="65" ht="182" hidden="1" customHeight="1" spans="1:20">
      <c r="A65" s="175">
        <v>60</v>
      </c>
      <c r="B65" s="175" t="s">
        <v>1597</v>
      </c>
      <c r="C65" s="175" t="s">
        <v>245</v>
      </c>
      <c r="D65" s="175" t="s">
        <v>35</v>
      </c>
      <c r="E65" s="175" t="s">
        <v>176</v>
      </c>
      <c r="F65" s="175" t="s">
        <v>29</v>
      </c>
      <c r="G65" s="175" t="s">
        <v>237</v>
      </c>
      <c r="H65" s="176" t="s">
        <v>2096</v>
      </c>
      <c r="I65" s="175" t="s">
        <v>31</v>
      </c>
      <c r="J65" s="175">
        <v>1</v>
      </c>
      <c r="K65" s="182">
        <v>120</v>
      </c>
      <c r="L65" s="183"/>
      <c r="M65" s="183"/>
      <c r="N65" s="183"/>
      <c r="O65" s="183"/>
      <c r="P65" s="183"/>
      <c r="Q65" s="183" t="s">
        <v>1200</v>
      </c>
      <c r="R65" s="176" t="s">
        <v>2097</v>
      </c>
      <c r="S65" s="175"/>
      <c r="T65" s="175"/>
    </row>
    <row r="66" ht="118" hidden="1" customHeight="1" spans="1:20">
      <c r="A66" s="175">
        <v>61</v>
      </c>
      <c r="B66" s="175" t="s">
        <v>1598</v>
      </c>
      <c r="C66" s="175" t="s">
        <v>1750</v>
      </c>
      <c r="D66" s="175" t="s">
        <v>19</v>
      </c>
      <c r="E66" s="175" t="s">
        <v>255</v>
      </c>
      <c r="F66" s="175" t="s">
        <v>21</v>
      </c>
      <c r="G66" s="175" t="s">
        <v>237</v>
      </c>
      <c r="H66" s="176" t="s">
        <v>2098</v>
      </c>
      <c r="I66" s="175" t="s">
        <v>31</v>
      </c>
      <c r="J66" s="175">
        <v>4</v>
      </c>
      <c r="K66" s="182">
        <v>77.2</v>
      </c>
      <c r="L66" s="183"/>
      <c r="M66" s="183"/>
      <c r="N66" s="183"/>
      <c r="O66" s="183"/>
      <c r="P66" s="183"/>
      <c r="Q66" s="183" t="s">
        <v>1197</v>
      </c>
      <c r="R66" s="176" t="s">
        <v>257</v>
      </c>
      <c r="S66" s="175"/>
      <c r="T66" s="175"/>
    </row>
    <row r="67" ht="117" hidden="1" customHeight="1" spans="1:20">
      <c r="A67" s="175">
        <v>62</v>
      </c>
      <c r="B67" s="175" t="s">
        <v>1599</v>
      </c>
      <c r="C67" s="175" t="s">
        <v>259</v>
      </c>
      <c r="D67" s="175" t="s">
        <v>35</v>
      </c>
      <c r="E67" s="175" t="s">
        <v>120</v>
      </c>
      <c r="F67" s="175" t="s">
        <v>29</v>
      </c>
      <c r="G67" s="175" t="s">
        <v>237</v>
      </c>
      <c r="H67" s="176" t="s">
        <v>260</v>
      </c>
      <c r="I67" s="175" t="s">
        <v>123</v>
      </c>
      <c r="J67" s="175">
        <v>250</v>
      </c>
      <c r="K67" s="182">
        <v>46.25</v>
      </c>
      <c r="L67" s="183"/>
      <c r="M67" s="183"/>
      <c r="N67" s="183"/>
      <c r="O67" s="183"/>
      <c r="P67" s="183"/>
      <c r="Q67" s="183" t="s">
        <v>1200</v>
      </c>
      <c r="R67" s="176" t="s">
        <v>2099</v>
      </c>
      <c r="S67" s="175"/>
      <c r="T67" s="175"/>
    </row>
    <row r="68" ht="109" hidden="1" customHeight="1" spans="1:20">
      <c r="A68" s="175">
        <v>63</v>
      </c>
      <c r="B68" s="175" t="s">
        <v>1600</v>
      </c>
      <c r="C68" s="175" t="s">
        <v>267</v>
      </c>
      <c r="D68" s="175" t="s">
        <v>35</v>
      </c>
      <c r="E68" s="175" t="s">
        <v>176</v>
      </c>
      <c r="F68" s="175" t="s">
        <v>29</v>
      </c>
      <c r="G68" s="175" t="s">
        <v>237</v>
      </c>
      <c r="H68" s="176" t="s">
        <v>268</v>
      </c>
      <c r="I68" s="189" t="s">
        <v>116</v>
      </c>
      <c r="J68" s="175">
        <v>1</v>
      </c>
      <c r="K68" s="182">
        <v>30</v>
      </c>
      <c r="L68" s="183"/>
      <c r="M68" s="183"/>
      <c r="N68" s="183"/>
      <c r="O68" s="183"/>
      <c r="P68" s="183"/>
      <c r="Q68" s="183" t="s">
        <v>1200</v>
      </c>
      <c r="R68" s="176" t="s">
        <v>269</v>
      </c>
      <c r="S68" s="175"/>
      <c r="T68" s="175"/>
    </row>
    <row r="69" ht="117" hidden="1" customHeight="1" spans="1:20">
      <c r="A69" s="175">
        <v>64</v>
      </c>
      <c r="B69" s="175" t="s">
        <v>1601</v>
      </c>
      <c r="C69" s="175" t="s">
        <v>1755</v>
      </c>
      <c r="D69" s="175" t="s">
        <v>19</v>
      </c>
      <c r="E69" s="175" t="s">
        <v>255</v>
      </c>
      <c r="F69" s="175" t="s">
        <v>21</v>
      </c>
      <c r="G69" s="175" t="s">
        <v>944</v>
      </c>
      <c r="H69" s="176" t="s">
        <v>2358</v>
      </c>
      <c r="I69" s="175" t="s">
        <v>31</v>
      </c>
      <c r="J69" s="175">
        <v>6</v>
      </c>
      <c r="K69" s="182">
        <v>94.5</v>
      </c>
      <c r="L69" s="175"/>
      <c r="M69" s="175"/>
      <c r="N69" s="175"/>
      <c r="O69" s="175"/>
      <c r="P69" s="175"/>
      <c r="Q69" s="175" t="s">
        <v>1197</v>
      </c>
      <c r="R69" s="176" t="s">
        <v>946</v>
      </c>
      <c r="S69" s="175"/>
      <c r="T69" s="175"/>
    </row>
    <row r="70" ht="154" hidden="1" customHeight="1" spans="1:20">
      <c r="A70" s="175">
        <v>65</v>
      </c>
      <c r="B70" s="175" t="s">
        <v>1602</v>
      </c>
      <c r="C70" s="175" t="s">
        <v>1758</v>
      </c>
      <c r="D70" s="175" t="s">
        <v>19</v>
      </c>
      <c r="E70" s="175" t="s">
        <v>255</v>
      </c>
      <c r="F70" s="175" t="s">
        <v>21</v>
      </c>
      <c r="G70" s="175" t="s">
        <v>79</v>
      </c>
      <c r="H70" s="176" t="s">
        <v>2101</v>
      </c>
      <c r="I70" s="175" t="s">
        <v>31</v>
      </c>
      <c r="J70" s="175">
        <v>3</v>
      </c>
      <c r="K70" s="182">
        <v>48</v>
      </c>
      <c r="L70" s="175"/>
      <c r="M70" s="175"/>
      <c r="N70" s="175"/>
      <c r="O70" s="175"/>
      <c r="P70" s="175"/>
      <c r="Q70" s="175" t="s">
        <v>1197</v>
      </c>
      <c r="R70" s="176" t="s">
        <v>949</v>
      </c>
      <c r="S70" s="175"/>
      <c r="T70" s="175"/>
    </row>
    <row r="71" ht="264" hidden="1" customHeight="1" spans="1:20">
      <c r="A71" s="175">
        <v>66</v>
      </c>
      <c r="B71" s="175" t="s">
        <v>1603</v>
      </c>
      <c r="C71" s="175" t="s">
        <v>950</v>
      </c>
      <c r="D71" s="175" t="s">
        <v>35</v>
      </c>
      <c r="E71" s="175" t="s">
        <v>36</v>
      </c>
      <c r="F71" s="175" t="s">
        <v>29</v>
      </c>
      <c r="G71" s="175" t="s">
        <v>22</v>
      </c>
      <c r="H71" s="176" t="s">
        <v>2102</v>
      </c>
      <c r="I71" s="175" t="s">
        <v>31</v>
      </c>
      <c r="J71" s="175">
        <v>2.9</v>
      </c>
      <c r="K71" s="182">
        <v>182.7</v>
      </c>
      <c r="L71" s="175"/>
      <c r="M71" s="175"/>
      <c r="N71" s="175"/>
      <c r="O71" s="175"/>
      <c r="P71" s="175"/>
      <c r="Q71" s="175" t="s">
        <v>1197</v>
      </c>
      <c r="R71" s="176" t="s">
        <v>2359</v>
      </c>
      <c r="S71" s="175"/>
      <c r="T71" s="175"/>
    </row>
    <row r="72" ht="261" hidden="1" customHeight="1" spans="1:20">
      <c r="A72" s="175">
        <v>67</v>
      </c>
      <c r="B72" s="175" t="s">
        <v>1604</v>
      </c>
      <c r="C72" s="175" t="s">
        <v>2104</v>
      </c>
      <c r="D72" s="175" t="s">
        <v>35</v>
      </c>
      <c r="E72" s="175" t="s">
        <v>36</v>
      </c>
      <c r="F72" s="175" t="s">
        <v>29</v>
      </c>
      <c r="G72" s="175" t="s">
        <v>63</v>
      </c>
      <c r="H72" s="176" t="s">
        <v>2105</v>
      </c>
      <c r="I72" s="175" t="s">
        <v>31</v>
      </c>
      <c r="J72" s="175">
        <v>0.8</v>
      </c>
      <c r="K72" s="182">
        <v>51</v>
      </c>
      <c r="L72" s="175"/>
      <c r="M72" s="175"/>
      <c r="N72" s="175"/>
      <c r="O72" s="175"/>
      <c r="P72" s="175"/>
      <c r="Q72" s="183" t="s">
        <v>1197</v>
      </c>
      <c r="R72" s="176" t="s">
        <v>2360</v>
      </c>
      <c r="S72" s="175"/>
      <c r="T72" s="175"/>
    </row>
    <row r="73" ht="259" hidden="1" customHeight="1" spans="1:20">
      <c r="A73" s="175">
        <v>68</v>
      </c>
      <c r="B73" s="175" t="s">
        <v>1605</v>
      </c>
      <c r="C73" s="175" t="s">
        <v>1763</v>
      </c>
      <c r="D73" s="175" t="s">
        <v>35</v>
      </c>
      <c r="E73" s="175" t="s">
        <v>36</v>
      </c>
      <c r="F73" s="175" t="s">
        <v>29</v>
      </c>
      <c r="G73" s="175" t="s">
        <v>167</v>
      </c>
      <c r="H73" s="176" t="s">
        <v>2107</v>
      </c>
      <c r="I73" s="175" t="s">
        <v>31</v>
      </c>
      <c r="J73" s="175">
        <v>2</v>
      </c>
      <c r="K73" s="182">
        <v>126</v>
      </c>
      <c r="L73" s="183"/>
      <c r="M73" s="183"/>
      <c r="N73" s="183"/>
      <c r="O73" s="183"/>
      <c r="P73" s="183"/>
      <c r="Q73" s="183" t="s">
        <v>1197</v>
      </c>
      <c r="R73" s="176" t="s">
        <v>1765</v>
      </c>
      <c r="S73" s="175"/>
      <c r="T73" s="175"/>
    </row>
    <row r="74" ht="138" hidden="1" customHeight="1" spans="1:20">
      <c r="A74" s="175">
        <v>69</v>
      </c>
      <c r="B74" s="175" t="s">
        <v>1606</v>
      </c>
      <c r="C74" s="175" t="s">
        <v>975</v>
      </c>
      <c r="D74" s="175" t="s">
        <v>35</v>
      </c>
      <c r="E74" s="175" t="s">
        <v>36</v>
      </c>
      <c r="F74" s="175" t="s">
        <v>29</v>
      </c>
      <c r="G74" s="175" t="s">
        <v>69</v>
      </c>
      <c r="H74" s="176" t="s">
        <v>2109</v>
      </c>
      <c r="I74" s="189" t="s">
        <v>31</v>
      </c>
      <c r="J74" s="175">
        <v>6.7</v>
      </c>
      <c r="K74" s="182">
        <v>409.32</v>
      </c>
      <c r="L74" s="189"/>
      <c r="M74" s="189"/>
      <c r="N74" s="189"/>
      <c r="O74" s="189"/>
      <c r="P74" s="189"/>
      <c r="Q74" s="183" t="s">
        <v>1197</v>
      </c>
      <c r="R74" s="176" t="s">
        <v>2110</v>
      </c>
      <c r="S74" s="185"/>
      <c r="T74" s="185"/>
    </row>
    <row r="75" ht="138" hidden="1" customHeight="1" spans="1:20">
      <c r="A75" s="175">
        <v>70</v>
      </c>
      <c r="B75" s="175" t="s">
        <v>1607</v>
      </c>
      <c r="C75" s="175" t="s">
        <v>978</v>
      </c>
      <c r="D75" s="175" t="s">
        <v>35</v>
      </c>
      <c r="E75" s="175" t="s">
        <v>36</v>
      </c>
      <c r="F75" s="175" t="s">
        <v>29</v>
      </c>
      <c r="G75" s="175" t="s">
        <v>979</v>
      </c>
      <c r="H75" s="176" t="s">
        <v>2111</v>
      </c>
      <c r="I75" s="189" t="s">
        <v>31</v>
      </c>
      <c r="J75" s="189">
        <v>16</v>
      </c>
      <c r="K75" s="184">
        <v>1008</v>
      </c>
      <c r="L75" s="189"/>
      <c r="M75" s="189"/>
      <c r="N75" s="189"/>
      <c r="O75" s="189"/>
      <c r="P75" s="189"/>
      <c r="Q75" s="183" t="s">
        <v>1197</v>
      </c>
      <c r="R75" s="176" t="s">
        <v>2112</v>
      </c>
      <c r="S75" s="185"/>
      <c r="T75" s="185"/>
    </row>
    <row r="76" ht="136" hidden="1" customHeight="1" spans="1:20">
      <c r="A76" s="175">
        <v>71</v>
      </c>
      <c r="B76" s="175" t="s">
        <v>1608</v>
      </c>
      <c r="C76" s="175" t="s">
        <v>1771</v>
      </c>
      <c r="D76" s="175" t="s">
        <v>35</v>
      </c>
      <c r="E76" s="175" t="s">
        <v>496</v>
      </c>
      <c r="F76" s="175" t="s">
        <v>29</v>
      </c>
      <c r="G76" s="175" t="s">
        <v>1772</v>
      </c>
      <c r="H76" s="175" t="s">
        <v>2113</v>
      </c>
      <c r="I76" s="175" t="s">
        <v>1774</v>
      </c>
      <c r="J76" s="175">
        <v>1</v>
      </c>
      <c r="K76" s="182">
        <v>25</v>
      </c>
      <c r="L76" s="175"/>
      <c r="M76" s="175"/>
      <c r="N76" s="175"/>
      <c r="O76" s="175"/>
      <c r="P76" s="175"/>
      <c r="Q76" s="175" t="s">
        <v>1217</v>
      </c>
      <c r="R76" s="175" t="s">
        <v>1775</v>
      </c>
      <c r="S76" s="175"/>
      <c r="T76" s="175"/>
    </row>
    <row r="77" ht="133" hidden="1" customHeight="1" spans="1:20">
      <c r="A77" s="175">
        <v>72</v>
      </c>
      <c r="B77" s="175" t="s">
        <v>1609</v>
      </c>
      <c r="C77" s="175" t="s">
        <v>1777</v>
      </c>
      <c r="D77" s="175" t="s">
        <v>35</v>
      </c>
      <c r="E77" s="175" t="s">
        <v>496</v>
      </c>
      <c r="F77" s="175" t="s">
        <v>29</v>
      </c>
      <c r="G77" s="175" t="s">
        <v>1778</v>
      </c>
      <c r="H77" s="175" t="s">
        <v>2114</v>
      </c>
      <c r="I77" s="175" t="s">
        <v>499</v>
      </c>
      <c r="J77" s="175">
        <v>12</v>
      </c>
      <c r="K77" s="182">
        <v>120</v>
      </c>
      <c r="L77" s="175"/>
      <c r="M77" s="175"/>
      <c r="N77" s="175"/>
      <c r="O77" s="175"/>
      <c r="P77" s="175"/>
      <c r="Q77" s="175" t="s">
        <v>1217</v>
      </c>
      <c r="R77" s="175" t="s">
        <v>1780</v>
      </c>
      <c r="S77" s="175"/>
      <c r="T77" s="175"/>
    </row>
    <row r="78" ht="190" hidden="1" customHeight="1" spans="1:20">
      <c r="A78" s="175">
        <v>73</v>
      </c>
      <c r="B78" s="175" t="s">
        <v>1610</v>
      </c>
      <c r="C78" s="175" t="s">
        <v>1782</v>
      </c>
      <c r="D78" s="175" t="s">
        <v>35</v>
      </c>
      <c r="E78" s="175" t="s">
        <v>375</v>
      </c>
      <c r="F78" s="175" t="s">
        <v>29</v>
      </c>
      <c r="G78" s="175" t="s">
        <v>154</v>
      </c>
      <c r="H78" s="176" t="s">
        <v>1783</v>
      </c>
      <c r="I78" s="175" t="s">
        <v>116</v>
      </c>
      <c r="J78" s="175">
        <v>1</v>
      </c>
      <c r="K78" s="182">
        <v>30</v>
      </c>
      <c r="L78" s="183"/>
      <c r="M78" s="183"/>
      <c r="N78" s="183"/>
      <c r="O78" s="183"/>
      <c r="P78" s="183"/>
      <c r="Q78" s="183" t="s">
        <v>1200</v>
      </c>
      <c r="R78" s="176" t="s">
        <v>1784</v>
      </c>
      <c r="S78" s="175"/>
      <c r="T78" s="175"/>
    </row>
    <row r="79" ht="172" hidden="1" customHeight="1" spans="1:20">
      <c r="A79" s="175">
        <v>74</v>
      </c>
      <c r="B79" s="175" t="s">
        <v>1611</v>
      </c>
      <c r="C79" s="175" t="s">
        <v>1786</v>
      </c>
      <c r="D79" s="175" t="s">
        <v>35</v>
      </c>
      <c r="E79" s="175" t="s">
        <v>255</v>
      </c>
      <c r="F79" s="175" t="s">
        <v>29</v>
      </c>
      <c r="G79" s="175" t="s">
        <v>145</v>
      </c>
      <c r="H79" s="176" t="s">
        <v>2115</v>
      </c>
      <c r="I79" s="175" t="s">
        <v>31</v>
      </c>
      <c r="J79" s="175">
        <v>30</v>
      </c>
      <c r="K79" s="182">
        <v>472.5</v>
      </c>
      <c r="L79" s="183"/>
      <c r="M79" s="183"/>
      <c r="N79" s="183"/>
      <c r="O79" s="183"/>
      <c r="P79" s="183"/>
      <c r="Q79" s="183" t="s">
        <v>1197</v>
      </c>
      <c r="R79" s="176" t="s">
        <v>1788</v>
      </c>
      <c r="S79" s="175"/>
      <c r="T79" s="175"/>
    </row>
    <row r="80" ht="160" hidden="1" customHeight="1" spans="1:20">
      <c r="A80" s="175">
        <v>75</v>
      </c>
      <c r="B80" s="175" t="s">
        <v>1612</v>
      </c>
      <c r="C80" s="175" t="s">
        <v>1790</v>
      </c>
      <c r="D80" s="175" t="s">
        <v>35</v>
      </c>
      <c r="E80" s="175" t="s">
        <v>120</v>
      </c>
      <c r="F80" s="175" t="s">
        <v>29</v>
      </c>
      <c r="G80" s="175" t="s">
        <v>167</v>
      </c>
      <c r="H80" s="176" t="s">
        <v>2116</v>
      </c>
      <c r="I80" s="175" t="s">
        <v>123</v>
      </c>
      <c r="J80" s="175">
        <v>120</v>
      </c>
      <c r="K80" s="182">
        <v>55.5</v>
      </c>
      <c r="L80" s="183"/>
      <c r="M80" s="183"/>
      <c r="N80" s="183"/>
      <c r="O80" s="183"/>
      <c r="P80" s="183"/>
      <c r="Q80" s="183" t="s">
        <v>1200</v>
      </c>
      <c r="R80" s="176" t="s">
        <v>2117</v>
      </c>
      <c r="S80" s="175"/>
      <c r="T80" s="175"/>
    </row>
    <row r="81" ht="162" hidden="1" customHeight="1" spans="1:20">
      <c r="A81" s="175">
        <v>76</v>
      </c>
      <c r="B81" s="175" t="s">
        <v>1613</v>
      </c>
      <c r="C81" s="175" t="s">
        <v>1794</v>
      </c>
      <c r="D81" s="175" t="s">
        <v>35</v>
      </c>
      <c r="E81" s="175" t="s">
        <v>36</v>
      </c>
      <c r="F81" s="175" t="s">
        <v>29</v>
      </c>
      <c r="G81" s="175" t="s">
        <v>167</v>
      </c>
      <c r="H81" s="176" t="s">
        <v>2118</v>
      </c>
      <c r="I81" s="175" t="s">
        <v>31</v>
      </c>
      <c r="J81" s="175">
        <v>4</v>
      </c>
      <c r="K81" s="182">
        <v>126</v>
      </c>
      <c r="L81" s="183"/>
      <c r="M81" s="183"/>
      <c r="N81" s="183"/>
      <c r="O81" s="183"/>
      <c r="P81" s="183"/>
      <c r="Q81" s="183" t="s">
        <v>1200</v>
      </c>
      <c r="R81" s="176" t="s">
        <v>2119</v>
      </c>
      <c r="S81" s="175"/>
      <c r="T81" s="175"/>
    </row>
    <row r="82" s="168" customFormat="1" ht="148" hidden="1" customHeight="1" spans="1:20">
      <c r="A82" s="175">
        <v>77</v>
      </c>
      <c r="B82" s="175" t="s">
        <v>1614</v>
      </c>
      <c r="C82" s="175" t="s">
        <v>1798</v>
      </c>
      <c r="D82" s="175" t="s">
        <v>35</v>
      </c>
      <c r="E82" s="175" t="s">
        <v>1799</v>
      </c>
      <c r="F82" s="175" t="s">
        <v>29</v>
      </c>
      <c r="G82" s="175" t="s">
        <v>167</v>
      </c>
      <c r="H82" s="176" t="s">
        <v>2120</v>
      </c>
      <c r="I82" s="175" t="s">
        <v>65</v>
      </c>
      <c r="J82" s="175">
        <v>960</v>
      </c>
      <c r="K82" s="182">
        <v>48</v>
      </c>
      <c r="L82" s="183"/>
      <c r="M82" s="183"/>
      <c r="N82" s="183"/>
      <c r="O82" s="183"/>
      <c r="P82" s="183"/>
      <c r="Q82" s="183" t="s">
        <v>1200</v>
      </c>
      <c r="R82" s="176" t="s">
        <v>1801</v>
      </c>
      <c r="S82" s="175"/>
      <c r="T82" s="175"/>
    </row>
    <row r="83" ht="131.25" hidden="1" spans="1:20">
      <c r="A83" s="175">
        <v>78</v>
      </c>
      <c r="B83" s="175" t="s">
        <v>1615</v>
      </c>
      <c r="C83" s="175" t="s">
        <v>1803</v>
      </c>
      <c r="D83" s="175" t="s">
        <v>35</v>
      </c>
      <c r="E83" s="175" t="s">
        <v>120</v>
      </c>
      <c r="F83" s="175" t="s">
        <v>29</v>
      </c>
      <c r="G83" s="175" t="s">
        <v>69</v>
      </c>
      <c r="H83" s="176" t="s">
        <v>2121</v>
      </c>
      <c r="I83" s="189" t="s">
        <v>123</v>
      </c>
      <c r="J83" s="175">
        <v>310</v>
      </c>
      <c r="K83" s="182">
        <v>93</v>
      </c>
      <c r="L83" s="189"/>
      <c r="M83" s="189"/>
      <c r="N83" s="189"/>
      <c r="O83" s="189"/>
      <c r="P83" s="189"/>
      <c r="Q83" s="183" t="s">
        <v>1200</v>
      </c>
      <c r="R83" s="176" t="s">
        <v>1805</v>
      </c>
      <c r="S83" s="175"/>
      <c r="T83" s="175"/>
    </row>
    <row r="84" ht="168.75" hidden="1" spans="1:20">
      <c r="A84" s="175">
        <v>79</v>
      </c>
      <c r="B84" s="175" t="s">
        <v>1618</v>
      </c>
      <c r="C84" s="175" t="s">
        <v>1807</v>
      </c>
      <c r="D84" s="175" t="s">
        <v>35</v>
      </c>
      <c r="E84" s="175" t="s">
        <v>176</v>
      </c>
      <c r="F84" s="175" t="s">
        <v>29</v>
      </c>
      <c r="G84" s="175" t="s">
        <v>84</v>
      </c>
      <c r="H84" s="176" t="s">
        <v>2122</v>
      </c>
      <c r="I84" s="175" t="s">
        <v>31</v>
      </c>
      <c r="J84" s="175">
        <v>2.8</v>
      </c>
      <c r="K84" s="182">
        <v>143</v>
      </c>
      <c r="L84" s="183"/>
      <c r="M84" s="183"/>
      <c r="N84" s="183"/>
      <c r="O84" s="183"/>
      <c r="P84" s="183"/>
      <c r="Q84" s="183" t="s">
        <v>1200</v>
      </c>
      <c r="R84" s="176" t="s">
        <v>2123</v>
      </c>
      <c r="S84" s="175"/>
      <c r="T84" s="175"/>
    </row>
    <row r="85" ht="143" hidden="1" customHeight="1" spans="1:20">
      <c r="A85" s="175">
        <v>80</v>
      </c>
      <c r="B85" s="175" t="s">
        <v>1619</v>
      </c>
      <c r="C85" s="175" t="s">
        <v>1811</v>
      </c>
      <c r="D85" s="175" t="s">
        <v>35</v>
      </c>
      <c r="E85" s="175" t="s">
        <v>1799</v>
      </c>
      <c r="F85" s="175" t="s">
        <v>29</v>
      </c>
      <c r="G85" s="175" t="s">
        <v>46</v>
      </c>
      <c r="H85" s="176" t="s">
        <v>1812</v>
      </c>
      <c r="I85" s="175" t="s">
        <v>65</v>
      </c>
      <c r="J85" s="175">
        <v>550</v>
      </c>
      <c r="K85" s="182">
        <v>80</v>
      </c>
      <c r="L85" s="175"/>
      <c r="M85" s="175"/>
      <c r="N85" s="175"/>
      <c r="O85" s="175"/>
      <c r="P85" s="175"/>
      <c r="Q85" s="183" t="s">
        <v>1200</v>
      </c>
      <c r="R85" s="176" t="s">
        <v>2125</v>
      </c>
      <c r="S85" s="175"/>
      <c r="T85" s="175"/>
    </row>
    <row r="86" ht="129" hidden="1" customHeight="1" spans="1:20">
      <c r="A86" s="175">
        <v>81</v>
      </c>
      <c r="B86" s="175" t="s">
        <v>1620</v>
      </c>
      <c r="C86" s="175" t="s">
        <v>1815</v>
      </c>
      <c r="D86" s="175" t="s">
        <v>35</v>
      </c>
      <c r="E86" s="175" t="s">
        <v>113</v>
      </c>
      <c r="F86" s="175" t="s">
        <v>29</v>
      </c>
      <c r="G86" s="175" t="s">
        <v>56</v>
      </c>
      <c r="H86" s="176" t="s">
        <v>1816</v>
      </c>
      <c r="I86" s="175" t="s">
        <v>116</v>
      </c>
      <c r="J86" s="175">
        <v>1</v>
      </c>
      <c r="K86" s="182">
        <v>25</v>
      </c>
      <c r="L86" s="183"/>
      <c r="M86" s="183"/>
      <c r="N86" s="183"/>
      <c r="O86" s="183"/>
      <c r="P86" s="183"/>
      <c r="Q86" s="183" t="s">
        <v>1200</v>
      </c>
      <c r="R86" s="176" t="s">
        <v>117</v>
      </c>
      <c r="S86" s="175"/>
      <c r="T86" s="175"/>
    </row>
    <row r="87" ht="187" hidden="1" customHeight="1" spans="1:20">
      <c r="A87" s="175">
        <v>82</v>
      </c>
      <c r="B87" s="175" t="s">
        <v>1621</v>
      </c>
      <c r="C87" s="175" t="s">
        <v>968</v>
      </c>
      <c r="D87" s="175" t="s">
        <v>35</v>
      </c>
      <c r="E87" s="175" t="s">
        <v>1086</v>
      </c>
      <c r="F87" s="175" t="s">
        <v>29</v>
      </c>
      <c r="G87" s="175" t="s">
        <v>84</v>
      </c>
      <c r="H87" s="176" t="s">
        <v>969</v>
      </c>
      <c r="I87" s="175" t="s">
        <v>251</v>
      </c>
      <c r="J87" s="175">
        <v>1</v>
      </c>
      <c r="K87" s="182">
        <v>12</v>
      </c>
      <c r="L87" s="175"/>
      <c r="M87" s="175"/>
      <c r="N87" s="175"/>
      <c r="O87" s="175"/>
      <c r="P87" s="175"/>
      <c r="Q87" s="175" t="s">
        <v>1263</v>
      </c>
      <c r="R87" s="176" t="s">
        <v>2126</v>
      </c>
      <c r="S87" s="175"/>
      <c r="T87" s="185"/>
    </row>
    <row r="88" ht="112.5" hidden="1" spans="1:20">
      <c r="A88" s="175">
        <v>83</v>
      </c>
      <c r="B88" s="175" t="s">
        <v>1624</v>
      </c>
      <c r="C88" s="175" t="s">
        <v>271</v>
      </c>
      <c r="D88" s="175" t="s">
        <v>19</v>
      </c>
      <c r="E88" s="175" t="s">
        <v>20</v>
      </c>
      <c r="F88" s="175" t="s">
        <v>21</v>
      </c>
      <c r="G88" s="175" t="s">
        <v>272</v>
      </c>
      <c r="H88" s="177" t="s">
        <v>2127</v>
      </c>
      <c r="I88" s="175" t="s">
        <v>133</v>
      </c>
      <c r="J88" s="175">
        <v>1250</v>
      </c>
      <c r="K88" s="184">
        <v>100</v>
      </c>
      <c r="L88" s="175"/>
      <c r="M88" s="175"/>
      <c r="N88" s="175"/>
      <c r="O88" s="175"/>
      <c r="P88" s="175"/>
      <c r="Q88" s="183" t="s">
        <v>1194</v>
      </c>
      <c r="R88" s="176" t="s">
        <v>274</v>
      </c>
      <c r="S88" s="175"/>
      <c r="T88" s="185"/>
    </row>
    <row r="89" ht="168.75" hidden="1" spans="1:20">
      <c r="A89" s="175">
        <v>84</v>
      </c>
      <c r="B89" s="175" t="s">
        <v>1626</v>
      </c>
      <c r="C89" s="175" t="s">
        <v>276</v>
      </c>
      <c r="D89" s="175" t="s">
        <v>35</v>
      </c>
      <c r="E89" s="175" t="s">
        <v>631</v>
      </c>
      <c r="F89" s="175" t="s">
        <v>29</v>
      </c>
      <c r="G89" s="175" t="s">
        <v>277</v>
      </c>
      <c r="H89" s="177" t="s">
        <v>2128</v>
      </c>
      <c r="I89" s="175" t="s">
        <v>31</v>
      </c>
      <c r="J89" s="175">
        <v>7</v>
      </c>
      <c r="K89" s="184">
        <v>756</v>
      </c>
      <c r="L89" s="175"/>
      <c r="M89" s="175"/>
      <c r="N89" s="175"/>
      <c r="O89" s="175"/>
      <c r="P89" s="175"/>
      <c r="Q89" s="183" t="s">
        <v>1196</v>
      </c>
      <c r="R89" s="176" t="s">
        <v>1552</v>
      </c>
      <c r="S89" s="175"/>
      <c r="T89" s="185"/>
    </row>
    <row r="90" ht="131.25" hidden="1" spans="1:20">
      <c r="A90" s="175">
        <v>85</v>
      </c>
      <c r="B90" s="175" t="s">
        <v>1629</v>
      </c>
      <c r="C90" s="175" t="s">
        <v>281</v>
      </c>
      <c r="D90" s="175" t="s">
        <v>19</v>
      </c>
      <c r="E90" s="175" t="s">
        <v>282</v>
      </c>
      <c r="F90" s="175" t="s">
        <v>29</v>
      </c>
      <c r="G90" s="175" t="s">
        <v>272</v>
      </c>
      <c r="H90" s="177" t="s">
        <v>2129</v>
      </c>
      <c r="I90" s="175" t="s">
        <v>24</v>
      </c>
      <c r="J90" s="175">
        <v>1</v>
      </c>
      <c r="K90" s="184">
        <v>248.4</v>
      </c>
      <c r="L90" s="175"/>
      <c r="M90" s="175"/>
      <c r="N90" s="175"/>
      <c r="O90" s="175"/>
      <c r="P90" s="175"/>
      <c r="Q90" s="183" t="s">
        <v>1194</v>
      </c>
      <c r="R90" s="176" t="s">
        <v>2130</v>
      </c>
      <c r="S90" s="175"/>
      <c r="T90" s="185"/>
    </row>
    <row r="91" ht="206.25" hidden="1" spans="1:20">
      <c r="A91" s="175">
        <v>86</v>
      </c>
      <c r="B91" s="175" t="s">
        <v>1630</v>
      </c>
      <c r="C91" s="175" t="s">
        <v>286</v>
      </c>
      <c r="D91" s="175" t="s">
        <v>35</v>
      </c>
      <c r="E91" s="175" t="s">
        <v>631</v>
      </c>
      <c r="F91" s="175" t="s">
        <v>29</v>
      </c>
      <c r="G91" s="175" t="s">
        <v>272</v>
      </c>
      <c r="H91" s="177" t="s">
        <v>2131</v>
      </c>
      <c r="I91" s="175" t="s">
        <v>31</v>
      </c>
      <c r="J91" s="175">
        <v>9</v>
      </c>
      <c r="K91" s="184">
        <v>243</v>
      </c>
      <c r="L91" s="175"/>
      <c r="M91" s="175"/>
      <c r="N91" s="175"/>
      <c r="O91" s="175"/>
      <c r="P91" s="175"/>
      <c r="Q91" s="183" t="s">
        <v>1196</v>
      </c>
      <c r="R91" s="176" t="s">
        <v>2132</v>
      </c>
      <c r="S91" s="175"/>
      <c r="T91" s="185"/>
    </row>
    <row r="92" ht="150" hidden="1" spans="1:20">
      <c r="A92" s="175">
        <v>87</v>
      </c>
      <c r="B92" s="175" t="s">
        <v>1632</v>
      </c>
      <c r="C92" s="175" t="s">
        <v>302</v>
      </c>
      <c r="D92" s="175" t="s">
        <v>19</v>
      </c>
      <c r="E92" s="175" t="s">
        <v>28</v>
      </c>
      <c r="F92" s="175" t="s">
        <v>29</v>
      </c>
      <c r="G92" s="175" t="s">
        <v>272</v>
      </c>
      <c r="H92" s="177" t="s">
        <v>2133</v>
      </c>
      <c r="I92" s="175" t="s">
        <v>31</v>
      </c>
      <c r="J92" s="175">
        <v>10.8</v>
      </c>
      <c r="K92" s="184">
        <v>102.2</v>
      </c>
      <c r="L92" s="175"/>
      <c r="M92" s="175"/>
      <c r="N92" s="175"/>
      <c r="O92" s="175"/>
      <c r="P92" s="175"/>
      <c r="Q92" s="183" t="s">
        <v>1196</v>
      </c>
      <c r="R92" s="176" t="s">
        <v>2134</v>
      </c>
      <c r="S92" s="175"/>
      <c r="T92" s="185"/>
    </row>
    <row r="93" ht="150" hidden="1" spans="1:20">
      <c r="A93" s="175">
        <v>88</v>
      </c>
      <c r="B93" s="175" t="s">
        <v>1635</v>
      </c>
      <c r="C93" s="175" t="s">
        <v>311</v>
      </c>
      <c r="D93" s="175" t="s">
        <v>19</v>
      </c>
      <c r="E93" s="175" t="s">
        <v>710</v>
      </c>
      <c r="F93" s="175" t="s">
        <v>29</v>
      </c>
      <c r="G93" s="175" t="s">
        <v>307</v>
      </c>
      <c r="H93" s="177" t="s">
        <v>2135</v>
      </c>
      <c r="I93" s="175" t="s">
        <v>24</v>
      </c>
      <c r="J93" s="175">
        <v>2</v>
      </c>
      <c r="K93" s="184">
        <v>324</v>
      </c>
      <c r="L93" s="175"/>
      <c r="M93" s="175"/>
      <c r="N93" s="175"/>
      <c r="O93" s="175"/>
      <c r="P93" s="175"/>
      <c r="Q93" s="183" t="s">
        <v>1200</v>
      </c>
      <c r="R93" s="176" t="s">
        <v>2136</v>
      </c>
      <c r="S93" s="175"/>
      <c r="T93" s="185"/>
    </row>
    <row r="94" ht="150" hidden="1" spans="1:20">
      <c r="A94" s="175">
        <v>89</v>
      </c>
      <c r="B94" s="175" t="s">
        <v>1638</v>
      </c>
      <c r="C94" s="175" t="s">
        <v>2137</v>
      </c>
      <c r="D94" s="175" t="s">
        <v>19</v>
      </c>
      <c r="E94" s="175" t="s">
        <v>710</v>
      </c>
      <c r="F94" s="175" t="s">
        <v>21</v>
      </c>
      <c r="G94" s="175" t="s">
        <v>335</v>
      </c>
      <c r="H94" s="176" t="s">
        <v>2138</v>
      </c>
      <c r="I94" s="175" t="s">
        <v>24</v>
      </c>
      <c r="J94" s="175">
        <v>1</v>
      </c>
      <c r="K94" s="182">
        <v>885</v>
      </c>
      <c r="L94" s="175"/>
      <c r="M94" s="175"/>
      <c r="N94" s="175"/>
      <c r="O94" s="175"/>
      <c r="P94" s="175"/>
      <c r="Q94" s="183" t="s">
        <v>1200</v>
      </c>
      <c r="R94" s="176" t="s">
        <v>2139</v>
      </c>
      <c r="S94" s="175"/>
      <c r="T94" s="185"/>
    </row>
    <row r="95" ht="168.75" hidden="1" spans="1:20">
      <c r="A95" s="175">
        <v>90</v>
      </c>
      <c r="B95" s="175" t="s">
        <v>1639</v>
      </c>
      <c r="C95" s="175" t="s">
        <v>1564</v>
      </c>
      <c r="D95" s="175" t="s">
        <v>19</v>
      </c>
      <c r="E95" s="175" t="s">
        <v>710</v>
      </c>
      <c r="F95" s="175" t="s">
        <v>21</v>
      </c>
      <c r="G95" s="175" t="s">
        <v>335</v>
      </c>
      <c r="H95" s="176" t="s">
        <v>2141</v>
      </c>
      <c r="I95" s="175" t="s">
        <v>24</v>
      </c>
      <c r="J95" s="175">
        <v>1</v>
      </c>
      <c r="K95" s="182">
        <v>540</v>
      </c>
      <c r="L95" s="175"/>
      <c r="M95" s="175"/>
      <c r="N95" s="175"/>
      <c r="O95" s="175"/>
      <c r="P95" s="175"/>
      <c r="Q95" s="183" t="s">
        <v>1200</v>
      </c>
      <c r="R95" s="176" t="s">
        <v>2142</v>
      </c>
      <c r="S95" s="175"/>
      <c r="T95" s="185"/>
    </row>
    <row r="96" ht="168.75" hidden="1" spans="1:20">
      <c r="A96" s="175">
        <v>91</v>
      </c>
      <c r="B96" s="175" t="s">
        <v>1642</v>
      </c>
      <c r="C96" s="175" t="s">
        <v>362</v>
      </c>
      <c r="D96" s="175" t="s">
        <v>35</v>
      </c>
      <c r="E96" s="175" t="s">
        <v>631</v>
      </c>
      <c r="F96" s="175" t="s">
        <v>29</v>
      </c>
      <c r="G96" s="175" t="s">
        <v>358</v>
      </c>
      <c r="H96" s="177" t="s">
        <v>2143</v>
      </c>
      <c r="I96" s="175" t="s">
        <v>31</v>
      </c>
      <c r="J96" s="175">
        <v>5</v>
      </c>
      <c r="K96" s="184">
        <v>135</v>
      </c>
      <c r="L96" s="175"/>
      <c r="M96" s="175"/>
      <c r="N96" s="175"/>
      <c r="O96" s="175"/>
      <c r="P96" s="175"/>
      <c r="Q96" s="183" t="s">
        <v>1196</v>
      </c>
      <c r="R96" s="176" t="s">
        <v>2144</v>
      </c>
      <c r="S96" s="175"/>
      <c r="T96" s="185"/>
    </row>
    <row r="97" ht="112.5" hidden="1" spans="1:20">
      <c r="A97" s="175">
        <v>92</v>
      </c>
      <c r="B97" s="175" t="s">
        <v>1644</v>
      </c>
      <c r="C97" s="175" t="s">
        <v>392</v>
      </c>
      <c r="D97" s="175" t="s">
        <v>19</v>
      </c>
      <c r="E97" s="175" t="s">
        <v>28</v>
      </c>
      <c r="F97" s="175" t="s">
        <v>21</v>
      </c>
      <c r="G97" s="175" t="s">
        <v>380</v>
      </c>
      <c r="H97" s="177" t="s">
        <v>2145</v>
      </c>
      <c r="I97" s="175" t="s">
        <v>31</v>
      </c>
      <c r="J97" s="175">
        <v>8.2</v>
      </c>
      <c r="K97" s="184">
        <v>77.8</v>
      </c>
      <c r="L97" s="175"/>
      <c r="M97" s="175"/>
      <c r="N97" s="175"/>
      <c r="O97" s="175"/>
      <c r="P97" s="175"/>
      <c r="Q97" s="183" t="s">
        <v>1196</v>
      </c>
      <c r="R97" s="176" t="s">
        <v>2146</v>
      </c>
      <c r="S97" s="175"/>
      <c r="T97" s="185"/>
    </row>
    <row r="98" ht="150" hidden="1" spans="1:20">
      <c r="A98" s="175">
        <v>93</v>
      </c>
      <c r="B98" s="175" t="s">
        <v>1646</v>
      </c>
      <c r="C98" s="175" t="s">
        <v>396</v>
      </c>
      <c r="D98" s="175" t="s">
        <v>19</v>
      </c>
      <c r="E98" s="175" t="s">
        <v>28</v>
      </c>
      <c r="F98" s="175" t="s">
        <v>21</v>
      </c>
      <c r="G98" s="175" t="s">
        <v>397</v>
      </c>
      <c r="H98" s="177" t="s">
        <v>2147</v>
      </c>
      <c r="I98" s="175" t="s">
        <v>31</v>
      </c>
      <c r="J98" s="175">
        <v>8</v>
      </c>
      <c r="K98" s="184">
        <v>104</v>
      </c>
      <c r="L98" s="175"/>
      <c r="M98" s="175"/>
      <c r="N98" s="175"/>
      <c r="O98" s="175"/>
      <c r="P98" s="175"/>
      <c r="Q98" s="183" t="s">
        <v>1196</v>
      </c>
      <c r="R98" s="176" t="s">
        <v>2148</v>
      </c>
      <c r="S98" s="175"/>
      <c r="T98" s="185"/>
    </row>
    <row r="99" ht="206.25" hidden="1" spans="1:20">
      <c r="A99" s="175">
        <v>94</v>
      </c>
      <c r="B99" s="175" t="s">
        <v>1649</v>
      </c>
      <c r="C99" s="175" t="s">
        <v>401</v>
      </c>
      <c r="D99" s="175" t="s">
        <v>35</v>
      </c>
      <c r="E99" s="175" t="s">
        <v>631</v>
      </c>
      <c r="F99" s="175" t="s">
        <v>21</v>
      </c>
      <c r="G99" s="175" t="s">
        <v>402</v>
      </c>
      <c r="H99" s="177" t="s">
        <v>2149</v>
      </c>
      <c r="I99" s="175" t="s">
        <v>31</v>
      </c>
      <c r="J99" s="175">
        <v>10</v>
      </c>
      <c r="K99" s="184">
        <v>259.2</v>
      </c>
      <c r="L99" s="175"/>
      <c r="M99" s="175"/>
      <c r="N99" s="175"/>
      <c r="O99" s="175"/>
      <c r="P99" s="175"/>
      <c r="Q99" s="183" t="s">
        <v>1196</v>
      </c>
      <c r="R99" s="176" t="s">
        <v>2150</v>
      </c>
      <c r="S99" s="175"/>
      <c r="T99" s="185"/>
    </row>
    <row r="100" ht="206.25" hidden="1" spans="1:20">
      <c r="A100" s="175">
        <v>95</v>
      </c>
      <c r="B100" s="175" t="s">
        <v>1652</v>
      </c>
      <c r="C100" s="175" t="s">
        <v>419</v>
      </c>
      <c r="D100" s="175" t="s">
        <v>35</v>
      </c>
      <c r="E100" s="175" t="s">
        <v>631</v>
      </c>
      <c r="F100" s="175" t="s">
        <v>21</v>
      </c>
      <c r="G100" s="175" t="s">
        <v>411</v>
      </c>
      <c r="H100" s="177" t="s">
        <v>2151</v>
      </c>
      <c r="I100" s="175" t="s">
        <v>31</v>
      </c>
      <c r="J100" s="175">
        <v>4</v>
      </c>
      <c r="K100" s="184">
        <v>86.4</v>
      </c>
      <c r="L100" s="175"/>
      <c r="M100" s="175"/>
      <c r="N100" s="175"/>
      <c r="O100" s="175"/>
      <c r="P100" s="175"/>
      <c r="Q100" s="183" t="s">
        <v>1196</v>
      </c>
      <c r="R100" s="176" t="s">
        <v>2152</v>
      </c>
      <c r="S100" s="175"/>
      <c r="T100" s="185"/>
    </row>
    <row r="101" ht="168.75" hidden="1" spans="1:20">
      <c r="A101" s="175">
        <v>96</v>
      </c>
      <c r="B101" s="175" t="s">
        <v>1653</v>
      </c>
      <c r="C101" s="175" t="s">
        <v>432</v>
      </c>
      <c r="D101" s="175" t="s">
        <v>35</v>
      </c>
      <c r="E101" s="175" t="s">
        <v>631</v>
      </c>
      <c r="F101" s="175" t="s">
        <v>29</v>
      </c>
      <c r="G101" s="175" t="s">
        <v>424</v>
      </c>
      <c r="H101" s="177" t="s">
        <v>2153</v>
      </c>
      <c r="I101" s="175" t="s">
        <v>31</v>
      </c>
      <c r="J101" s="175">
        <v>10</v>
      </c>
      <c r="K101" s="184">
        <v>324</v>
      </c>
      <c r="L101" s="175"/>
      <c r="M101" s="175"/>
      <c r="N101" s="175"/>
      <c r="O101" s="175"/>
      <c r="P101" s="175"/>
      <c r="Q101" s="183" t="s">
        <v>1196</v>
      </c>
      <c r="R101" s="176" t="s">
        <v>2154</v>
      </c>
      <c r="S101" s="175"/>
      <c r="T101" s="185"/>
    </row>
    <row r="102" ht="168.75" hidden="1" spans="1:20">
      <c r="A102" s="175">
        <v>97</v>
      </c>
      <c r="B102" s="175" t="s">
        <v>1654</v>
      </c>
      <c r="C102" s="175" t="s">
        <v>436</v>
      </c>
      <c r="D102" s="175" t="s">
        <v>19</v>
      </c>
      <c r="E102" s="175" t="s">
        <v>282</v>
      </c>
      <c r="F102" s="175" t="s">
        <v>29</v>
      </c>
      <c r="G102" s="175" t="s">
        <v>424</v>
      </c>
      <c r="H102" s="177" t="s">
        <v>437</v>
      </c>
      <c r="I102" s="175" t="s">
        <v>24</v>
      </c>
      <c r="J102" s="175">
        <v>1</v>
      </c>
      <c r="K102" s="184">
        <v>30</v>
      </c>
      <c r="L102" s="175"/>
      <c r="M102" s="175"/>
      <c r="N102" s="175"/>
      <c r="O102" s="175"/>
      <c r="P102" s="175"/>
      <c r="Q102" s="183" t="s">
        <v>1200</v>
      </c>
      <c r="R102" s="176" t="s">
        <v>2155</v>
      </c>
      <c r="S102" s="175"/>
      <c r="T102" s="185"/>
    </row>
    <row r="103" ht="150" hidden="1" spans="1:20">
      <c r="A103" s="175">
        <v>98</v>
      </c>
      <c r="B103" s="175" t="s">
        <v>1655</v>
      </c>
      <c r="C103" s="175" t="s">
        <v>456</v>
      </c>
      <c r="D103" s="175" t="s">
        <v>35</v>
      </c>
      <c r="E103" s="175" t="s">
        <v>631</v>
      </c>
      <c r="F103" s="175" t="s">
        <v>29</v>
      </c>
      <c r="G103" s="175" t="s">
        <v>441</v>
      </c>
      <c r="H103" s="177" t="s">
        <v>2156</v>
      </c>
      <c r="I103" s="175" t="s">
        <v>31</v>
      </c>
      <c r="J103" s="175">
        <v>4</v>
      </c>
      <c r="K103" s="184">
        <v>108</v>
      </c>
      <c r="L103" s="175"/>
      <c r="M103" s="175"/>
      <c r="N103" s="175"/>
      <c r="O103" s="175"/>
      <c r="P103" s="175"/>
      <c r="Q103" s="183" t="s">
        <v>1196</v>
      </c>
      <c r="R103" s="176" t="s">
        <v>2157</v>
      </c>
      <c r="S103" s="175"/>
      <c r="T103" s="185"/>
    </row>
    <row r="104" ht="150" hidden="1" spans="1:20">
      <c r="A104" s="175">
        <v>99</v>
      </c>
      <c r="B104" s="175" t="s">
        <v>1658</v>
      </c>
      <c r="C104" s="175" t="s">
        <v>460</v>
      </c>
      <c r="D104" s="175" t="s">
        <v>19</v>
      </c>
      <c r="E104" s="175" t="s">
        <v>1498</v>
      </c>
      <c r="F104" s="175" t="s">
        <v>29</v>
      </c>
      <c r="G104" s="175" t="s">
        <v>461</v>
      </c>
      <c r="H104" s="177" t="s">
        <v>2392</v>
      </c>
      <c r="I104" s="175" t="s">
        <v>133</v>
      </c>
      <c r="J104" s="175">
        <v>25000</v>
      </c>
      <c r="K104" s="184">
        <v>87.5</v>
      </c>
      <c r="L104" s="175"/>
      <c r="M104" s="175"/>
      <c r="N104" s="175"/>
      <c r="O104" s="175"/>
      <c r="P104" s="175"/>
      <c r="Q104" s="183" t="s">
        <v>1207</v>
      </c>
      <c r="R104" s="176" t="s">
        <v>2159</v>
      </c>
      <c r="S104" s="175"/>
      <c r="T104" s="185"/>
    </row>
    <row r="105" ht="187.5" hidden="1" spans="1:20">
      <c r="A105" s="175">
        <v>100</v>
      </c>
      <c r="B105" s="175" t="s">
        <v>1661</v>
      </c>
      <c r="C105" s="175" t="s">
        <v>465</v>
      </c>
      <c r="D105" s="175" t="s">
        <v>19</v>
      </c>
      <c r="E105" s="175" t="s">
        <v>1498</v>
      </c>
      <c r="F105" s="175" t="s">
        <v>29</v>
      </c>
      <c r="G105" s="175" t="s">
        <v>461</v>
      </c>
      <c r="H105" s="177" t="s">
        <v>2362</v>
      </c>
      <c r="I105" s="175" t="s">
        <v>133</v>
      </c>
      <c r="J105" s="175">
        <v>5000</v>
      </c>
      <c r="K105" s="184">
        <v>35</v>
      </c>
      <c r="L105" s="175"/>
      <c r="M105" s="175"/>
      <c r="N105" s="175"/>
      <c r="O105" s="175"/>
      <c r="P105" s="175"/>
      <c r="Q105" s="183" t="s">
        <v>1207</v>
      </c>
      <c r="R105" s="176" t="s">
        <v>2161</v>
      </c>
      <c r="S105" s="175"/>
      <c r="T105" s="185"/>
    </row>
    <row r="106" ht="190" hidden="1" customHeight="1" spans="1:20">
      <c r="A106" s="175">
        <v>101</v>
      </c>
      <c r="B106" s="175" t="s">
        <v>1663</v>
      </c>
      <c r="C106" s="175" t="s">
        <v>1587</v>
      </c>
      <c r="D106" s="175" t="s">
        <v>19</v>
      </c>
      <c r="E106" s="175" t="s">
        <v>20</v>
      </c>
      <c r="F106" s="175" t="s">
        <v>29</v>
      </c>
      <c r="G106" s="175" t="s">
        <v>461</v>
      </c>
      <c r="H106" s="176" t="s">
        <v>2162</v>
      </c>
      <c r="I106" s="189" t="s">
        <v>133</v>
      </c>
      <c r="J106" s="189">
        <v>466.5</v>
      </c>
      <c r="K106" s="184">
        <v>18.3445</v>
      </c>
      <c r="L106" s="175"/>
      <c r="M106" s="175"/>
      <c r="N106" s="175"/>
      <c r="O106" s="175"/>
      <c r="P106" s="175"/>
      <c r="Q106" s="183" t="s">
        <v>1194</v>
      </c>
      <c r="R106" s="176" t="s">
        <v>1589</v>
      </c>
      <c r="S106" s="175"/>
      <c r="T106" s="185"/>
    </row>
    <row r="107" ht="225" hidden="1" customHeight="1" spans="1:20">
      <c r="A107" s="175">
        <v>102</v>
      </c>
      <c r="B107" s="175" t="s">
        <v>1664</v>
      </c>
      <c r="C107" s="175" t="s">
        <v>477</v>
      </c>
      <c r="D107" s="175" t="s">
        <v>19</v>
      </c>
      <c r="E107" s="175" t="s">
        <v>20</v>
      </c>
      <c r="F107" s="175" t="s">
        <v>29</v>
      </c>
      <c r="G107" s="175" t="s">
        <v>461</v>
      </c>
      <c r="H107" s="176" t="s">
        <v>2163</v>
      </c>
      <c r="I107" s="175" t="s">
        <v>133</v>
      </c>
      <c r="J107" s="175">
        <v>1255</v>
      </c>
      <c r="K107" s="182">
        <v>141.794</v>
      </c>
      <c r="L107" s="175"/>
      <c r="M107" s="175"/>
      <c r="N107" s="175"/>
      <c r="O107" s="175"/>
      <c r="P107" s="175"/>
      <c r="Q107" s="183" t="s">
        <v>1194</v>
      </c>
      <c r="R107" s="176" t="s">
        <v>2164</v>
      </c>
      <c r="S107" s="175"/>
      <c r="T107" s="185"/>
    </row>
    <row r="108" ht="131.25" hidden="1" spans="1:20">
      <c r="A108" s="175">
        <v>103</v>
      </c>
      <c r="B108" s="175" t="s">
        <v>1665</v>
      </c>
      <c r="C108" s="175" t="s">
        <v>481</v>
      </c>
      <c r="D108" s="175" t="s">
        <v>19</v>
      </c>
      <c r="E108" s="175" t="s">
        <v>20</v>
      </c>
      <c r="F108" s="175" t="s">
        <v>21</v>
      </c>
      <c r="G108" s="175" t="s">
        <v>272</v>
      </c>
      <c r="H108" s="176" t="s">
        <v>482</v>
      </c>
      <c r="I108" s="175" t="s">
        <v>31</v>
      </c>
      <c r="J108" s="175">
        <v>20</v>
      </c>
      <c r="K108" s="184">
        <v>25</v>
      </c>
      <c r="L108" s="175"/>
      <c r="M108" s="175"/>
      <c r="N108" s="175"/>
      <c r="O108" s="175"/>
      <c r="P108" s="175"/>
      <c r="Q108" s="183" t="s">
        <v>1194</v>
      </c>
      <c r="R108" s="176" t="s">
        <v>2165</v>
      </c>
      <c r="S108" s="175"/>
      <c r="T108" s="185"/>
    </row>
    <row r="109" s="168" customFormat="1" ht="169" hidden="1" customHeight="1" spans="1:20">
      <c r="A109" s="175">
        <v>104</v>
      </c>
      <c r="B109" s="175" t="s">
        <v>1666</v>
      </c>
      <c r="C109" s="175" t="s">
        <v>1017</v>
      </c>
      <c r="D109" s="175" t="s">
        <v>19</v>
      </c>
      <c r="E109" s="175" t="s">
        <v>1498</v>
      </c>
      <c r="F109" s="175" t="s">
        <v>29</v>
      </c>
      <c r="G109" s="175" t="s">
        <v>380</v>
      </c>
      <c r="H109" s="177" t="s">
        <v>2166</v>
      </c>
      <c r="I109" s="175" t="s">
        <v>251</v>
      </c>
      <c r="J109" s="175">
        <v>5</v>
      </c>
      <c r="K109" s="184">
        <v>98</v>
      </c>
      <c r="L109" s="175"/>
      <c r="M109" s="175"/>
      <c r="N109" s="175"/>
      <c r="O109" s="175"/>
      <c r="P109" s="175"/>
      <c r="Q109" s="175" t="s">
        <v>1210</v>
      </c>
      <c r="R109" s="176" t="s">
        <v>2167</v>
      </c>
      <c r="S109" s="175"/>
      <c r="T109" s="185"/>
    </row>
    <row r="110" ht="190" hidden="1" customHeight="1" spans="1:20">
      <c r="A110" s="175">
        <v>105</v>
      </c>
      <c r="B110" s="175" t="s">
        <v>1668</v>
      </c>
      <c r="C110" s="175" t="s">
        <v>1020</v>
      </c>
      <c r="D110" s="175" t="s">
        <v>19</v>
      </c>
      <c r="E110" s="175" t="s">
        <v>282</v>
      </c>
      <c r="F110" s="175" t="s">
        <v>29</v>
      </c>
      <c r="G110" s="175" t="s">
        <v>380</v>
      </c>
      <c r="H110" s="177" t="s">
        <v>2168</v>
      </c>
      <c r="I110" s="175" t="s">
        <v>251</v>
      </c>
      <c r="J110" s="175">
        <v>6</v>
      </c>
      <c r="K110" s="184">
        <v>30</v>
      </c>
      <c r="L110" s="175"/>
      <c r="M110" s="175"/>
      <c r="N110" s="175"/>
      <c r="O110" s="175"/>
      <c r="P110" s="175"/>
      <c r="Q110" s="175" t="s">
        <v>1210</v>
      </c>
      <c r="R110" s="176" t="s">
        <v>2169</v>
      </c>
      <c r="S110" s="175"/>
      <c r="T110" s="185"/>
    </row>
    <row r="111" ht="112.5" hidden="1" spans="1:20">
      <c r="A111" s="175">
        <v>106</v>
      </c>
      <c r="B111" s="175" t="s">
        <v>1670</v>
      </c>
      <c r="C111" s="175" t="s">
        <v>1023</v>
      </c>
      <c r="D111" s="175" t="s">
        <v>19</v>
      </c>
      <c r="E111" s="175" t="s">
        <v>20</v>
      </c>
      <c r="F111" s="175" t="s">
        <v>21</v>
      </c>
      <c r="G111" s="175" t="s">
        <v>380</v>
      </c>
      <c r="H111" s="177" t="s">
        <v>2170</v>
      </c>
      <c r="I111" s="175" t="s">
        <v>133</v>
      </c>
      <c r="J111" s="175">
        <v>800</v>
      </c>
      <c r="K111" s="184">
        <v>80</v>
      </c>
      <c r="L111" s="175"/>
      <c r="M111" s="175"/>
      <c r="N111" s="175"/>
      <c r="O111" s="175"/>
      <c r="P111" s="175"/>
      <c r="Q111" s="175" t="s">
        <v>1194</v>
      </c>
      <c r="R111" s="176" t="s">
        <v>1025</v>
      </c>
      <c r="S111" s="175"/>
      <c r="T111" s="185"/>
    </row>
    <row r="112" ht="150" hidden="1" spans="1:20">
      <c r="A112" s="175">
        <v>107</v>
      </c>
      <c r="B112" s="175" t="s">
        <v>1671</v>
      </c>
      <c r="C112" s="175" t="s">
        <v>1029</v>
      </c>
      <c r="D112" s="175" t="s">
        <v>19</v>
      </c>
      <c r="E112" s="175" t="s">
        <v>1498</v>
      </c>
      <c r="F112" s="175" t="s">
        <v>29</v>
      </c>
      <c r="G112" s="175" t="s">
        <v>397</v>
      </c>
      <c r="H112" s="177" t="s">
        <v>1030</v>
      </c>
      <c r="I112" s="175" t="s">
        <v>251</v>
      </c>
      <c r="J112" s="175">
        <v>1</v>
      </c>
      <c r="K112" s="184">
        <v>10</v>
      </c>
      <c r="L112" s="175"/>
      <c r="M112" s="175"/>
      <c r="N112" s="175"/>
      <c r="O112" s="175"/>
      <c r="P112" s="175"/>
      <c r="Q112" s="175" t="s">
        <v>1210</v>
      </c>
      <c r="R112" s="176" t="s">
        <v>1031</v>
      </c>
      <c r="S112" s="175"/>
      <c r="T112" s="185"/>
    </row>
    <row r="113" ht="158" hidden="1" customHeight="1" spans="1:20">
      <c r="A113" s="175">
        <v>108</v>
      </c>
      <c r="B113" s="175" t="s">
        <v>1672</v>
      </c>
      <c r="C113" s="175" t="s">
        <v>995</v>
      </c>
      <c r="D113" s="175" t="s">
        <v>19</v>
      </c>
      <c r="E113" s="175" t="s">
        <v>1498</v>
      </c>
      <c r="F113" s="175" t="s">
        <v>29</v>
      </c>
      <c r="G113" s="175" t="s">
        <v>272</v>
      </c>
      <c r="H113" s="177" t="s">
        <v>997</v>
      </c>
      <c r="I113" s="175" t="s">
        <v>116</v>
      </c>
      <c r="J113" s="175">
        <v>1</v>
      </c>
      <c r="K113" s="184">
        <v>50</v>
      </c>
      <c r="L113" s="175"/>
      <c r="M113" s="175"/>
      <c r="N113" s="175"/>
      <c r="O113" s="175"/>
      <c r="P113" s="175"/>
      <c r="Q113" s="175" t="s">
        <v>1210</v>
      </c>
      <c r="R113" s="176" t="s">
        <v>998</v>
      </c>
      <c r="S113" s="175"/>
      <c r="T113" s="185"/>
    </row>
    <row r="114" ht="155" hidden="1" customHeight="1" spans="1:20">
      <c r="A114" s="175">
        <v>109</v>
      </c>
      <c r="B114" s="175" t="s">
        <v>1673</v>
      </c>
      <c r="C114" s="175" t="s">
        <v>1002</v>
      </c>
      <c r="D114" s="175" t="s">
        <v>19</v>
      </c>
      <c r="E114" s="175" t="s">
        <v>1498</v>
      </c>
      <c r="F114" s="175" t="s">
        <v>29</v>
      </c>
      <c r="G114" s="175" t="s">
        <v>307</v>
      </c>
      <c r="H114" s="177" t="s">
        <v>1003</v>
      </c>
      <c r="I114" s="175" t="s">
        <v>116</v>
      </c>
      <c r="J114" s="175">
        <v>1</v>
      </c>
      <c r="K114" s="184">
        <v>65</v>
      </c>
      <c r="L114" s="175"/>
      <c r="M114" s="175"/>
      <c r="N114" s="175"/>
      <c r="O114" s="175"/>
      <c r="P114" s="175"/>
      <c r="Q114" s="175" t="s">
        <v>1210</v>
      </c>
      <c r="R114" s="176" t="s">
        <v>2171</v>
      </c>
      <c r="S114" s="175"/>
      <c r="T114" s="185"/>
    </row>
    <row r="115" ht="131.25" hidden="1" spans="1:20">
      <c r="A115" s="175">
        <v>110</v>
      </c>
      <c r="B115" s="175" t="s">
        <v>1675</v>
      </c>
      <c r="C115" s="175" t="s">
        <v>1005</v>
      </c>
      <c r="D115" s="175" t="s">
        <v>19</v>
      </c>
      <c r="E115" s="175" t="s">
        <v>1498</v>
      </c>
      <c r="F115" s="175" t="s">
        <v>29</v>
      </c>
      <c r="G115" s="175" t="s">
        <v>335</v>
      </c>
      <c r="H115" s="177" t="s">
        <v>1006</v>
      </c>
      <c r="I115" s="175" t="s">
        <v>116</v>
      </c>
      <c r="J115" s="175">
        <v>2</v>
      </c>
      <c r="K115" s="184">
        <v>115</v>
      </c>
      <c r="L115" s="175"/>
      <c r="M115" s="175"/>
      <c r="N115" s="175"/>
      <c r="O115" s="175"/>
      <c r="P115" s="175"/>
      <c r="Q115" s="175" t="s">
        <v>1210</v>
      </c>
      <c r="R115" s="176" t="s">
        <v>2172</v>
      </c>
      <c r="S115" s="175"/>
      <c r="T115" s="185"/>
    </row>
    <row r="116" ht="152" hidden="1" customHeight="1" spans="1:20">
      <c r="A116" s="175">
        <v>111</v>
      </c>
      <c r="B116" s="175" t="s">
        <v>1677</v>
      </c>
      <c r="C116" s="175" t="s">
        <v>1011</v>
      </c>
      <c r="D116" s="175" t="s">
        <v>19</v>
      </c>
      <c r="E116" s="175" t="s">
        <v>1498</v>
      </c>
      <c r="F116" s="175" t="s">
        <v>29</v>
      </c>
      <c r="G116" s="175" t="s">
        <v>349</v>
      </c>
      <c r="H116" s="177" t="s">
        <v>1012</v>
      </c>
      <c r="I116" s="175" t="s">
        <v>116</v>
      </c>
      <c r="J116" s="175">
        <v>2</v>
      </c>
      <c r="K116" s="184">
        <v>115</v>
      </c>
      <c r="L116" s="175"/>
      <c r="M116" s="175"/>
      <c r="N116" s="175"/>
      <c r="O116" s="175"/>
      <c r="P116" s="175"/>
      <c r="Q116" s="175" t="s">
        <v>1210</v>
      </c>
      <c r="R116" s="176" t="s">
        <v>2173</v>
      </c>
      <c r="S116" s="175"/>
      <c r="T116" s="185"/>
    </row>
    <row r="117" ht="150" hidden="1" spans="1:20">
      <c r="A117" s="175">
        <v>112</v>
      </c>
      <c r="B117" s="175" t="s">
        <v>1678</v>
      </c>
      <c r="C117" s="175" t="s">
        <v>1014</v>
      </c>
      <c r="D117" s="175" t="s">
        <v>19</v>
      </c>
      <c r="E117" s="175" t="s">
        <v>1498</v>
      </c>
      <c r="F117" s="175" t="s">
        <v>29</v>
      </c>
      <c r="G117" s="175" t="s">
        <v>358</v>
      </c>
      <c r="H117" s="177" t="s">
        <v>1015</v>
      </c>
      <c r="I117" s="175" t="s">
        <v>116</v>
      </c>
      <c r="J117" s="175">
        <v>2</v>
      </c>
      <c r="K117" s="184">
        <v>115</v>
      </c>
      <c r="L117" s="175"/>
      <c r="M117" s="175"/>
      <c r="N117" s="175"/>
      <c r="O117" s="175"/>
      <c r="P117" s="175"/>
      <c r="Q117" s="175" t="s">
        <v>1210</v>
      </c>
      <c r="R117" s="176" t="s">
        <v>2174</v>
      </c>
      <c r="S117" s="175"/>
      <c r="T117" s="185"/>
    </row>
    <row r="118" ht="157" hidden="1" customHeight="1" spans="1:20">
      <c r="A118" s="175">
        <v>113</v>
      </c>
      <c r="B118" s="175" t="s">
        <v>1682</v>
      </c>
      <c r="C118" s="175" t="s">
        <v>1026</v>
      </c>
      <c r="D118" s="175" t="s">
        <v>19</v>
      </c>
      <c r="E118" s="175" t="s">
        <v>1498</v>
      </c>
      <c r="F118" s="175" t="s">
        <v>29</v>
      </c>
      <c r="G118" s="175" t="s">
        <v>380</v>
      </c>
      <c r="H118" s="177" t="s">
        <v>1027</v>
      </c>
      <c r="I118" s="175" t="s">
        <v>116</v>
      </c>
      <c r="J118" s="175">
        <v>1</v>
      </c>
      <c r="K118" s="184">
        <v>65</v>
      </c>
      <c r="L118" s="175"/>
      <c r="M118" s="175"/>
      <c r="N118" s="175"/>
      <c r="O118" s="175"/>
      <c r="P118" s="175"/>
      <c r="Q118" s="175" t="s">
        <v>1210</v>
      </c>
      <c r="R118" s="176" t="s">
        <v>2175</v>
      </c>
      <c r="S118" s="175"/>
      <c r="T118" s="185"/>
    </row>
    <row r="119" ht="150" hidden="1" spans="1:20">
      <c r="A119" s="175">
        <v>114</v>
      </c>
      <c r="B119" s="175" t="s">
        <v>1684</v>
      </c>
      <c r="C119" s="175" t="s">
        <v>1032</v>
      </c>
      <c r="D119" s="175" t="s">
        <v>19</v>
      </c>
      <c r="E119" s="175" t="s">
        <v>1498</v>
      </c>
      <c r="F119" s="175" t="s">
        <v>29</v>
      </c>
      <c r="G119" s="175" t="s">
        <v>397</v>
      </c>
      <c r="H119" s="177" t="s">
        <v>1033</v>
      </c>
      <c r="I119" s="175" t="s">
        <v>116</v>
      </c>
      <c r="J119" s="175">
        <v>2</v>
      </c>
      <c r="K119" s="184">
        <v>115</v>
      </c>
      <c r="L119" s="175"/>
      <c r="M119" s="175"/>
      <c r="N119" s="175"/>
      <c r="O119" s="175"/>
      <c r="P119" s="175"/>
      <c r="Q119" s="175" t="s">
        <v>1210</v>
      </c>
      <c r="R119" s="176" t="s">
        <v>2176</v>
      </c>
      <c r="S119" s="175"/>
      <c r="T119" s="185"/>
    </row>
    <row r="120" ht="148" hidden="1" customHeight="1" spans="1:20">
      <c r="A120" s="175">
        <v>115</v>
      </c>
      <c r="B120" s="175" t="s">
        <v>1685</v>
      </c>
      <c r="C120" s="175" t="s">
        <v>1042</v>
      </c>
      <c r="D120" s="175" t="s">
        <v>19</v>
      </c>
      <c r="E120" s="175" t="s">
        <v>1498</v>
      </c>
      <c r="F120" s="175" t="s">
        <v>29</v>
      </c>
      <c r="G120" s="175" t="s">
        <v>402</v>
      </c>
      <c r="H120" s="177" t="s">
        <v>1043</v>
      </c>
      <c r="I120" s="175" t="s">
        <v>116</v>
      </c>
      <c r="J120" s="175">
        <v>1</v>
      </c>
      <c r="K120" s="184">
        <v>65</v>
      </c>
      <c r="L120" s="175"/>
      <c r="M120" s="175"/>
      <c r="N120" s="175"/>
      <c r="O120" s="175"/>
      <c r="P120" s="175"/>
      <c r="Q120" s="175" t="s">
        <v>1210</v>
      </c>
      <c r="R120" s="176" t="s">
        <v>2177</v>
      </c>
      <c r="S120" s="175"/>
      <c r="T120" s="185"/>
    </row>
    <row r="121" ht="148" hidden="1" customHeight="1" spans="1:20">
      <c r="A121" s="175">
        <v>116</v>
      </c>
      <c r="B121" s="175" t="s">
        <v>1687</v>
      </c>
      <c r="C121" s="175" t="s">
        <v>1048</v>
      </c>
      <c r="D121" s="175" t="s">
        <v>19</v>
      </c>
      <c r="E121" s="175" t="s">
        <v>1498</v>
      </c>
      <c r="F121" s="175" t="s">
        <v>29</v>
      </c>
      <c r="G121" s="175" t="s">
        <v>411</v>
      </c>
      <c r="H121" s="177" t="s">
        <v>1049</v>
      </c>
      <c r="I121" s="175" t="s">
        <v>116</v>
      </c>
      <c r="J121" s="175">
        <v>2</v>
      </c>
      <c r="K121" s="184">
        <v>115</v>
      </c>
      <c r="L121" s="175"/>
      <c r="M121" s="175"/>
      <c r="N121" s="175"/>
      <c r="O121" s="175"/>
      <c r="P121" s="175"/>
      <c r="Q121" s="175" t="s">
        <v>1210</v>
      </c>
      <c r="R121" s="176" t="s">
        <v>2178</v>
      </c>
      <c r="S121" s="175"/>
      <c r="T121" s="185"/>
    </row>
    <row r="122" ht="143" hidden="1" customHeight="1" spans="1:20">
      <c r="A122" s="175">
        <v>117</v>
      </c>
      <c r="B122" s="175" t="s">
        <v>1689</v>
      </c>
      <c r="C122" s="175" t="s">
        <v>1051</v>
      </c>
      <c r="D122" s="175" t="s">
        <v>19</v>
      </c>
      <c r="E122" s="175" t="s">
        <v>1498</v>
      </c>
      <c r="F122" s="175" t="s">
        <v>29</v>
      </c>
      <c r="G122" s="175" t="s">
        <v>424</v>
      </c>
      <c r="H122" s="177" t="s">
        <v>1052</v>
      </c>
      <c r="I122" s="175" t="s">
        <v>116</v>
      </c>
      <c r="J122" s="175">
        <v>2</v>
      </c>
      <c r="K122" s="184">
        <v>115</v>
      </c>
      <c r="L122" s="175"/>
      <c r="M122" s="175"/>
      <c r="N122" s="175"/>
      <c r="O122" s="175"/>
      <c r="P122" s="175"/>
      <c r="Q122" s="175" t="s">
        <v>1210</v>
      </c>
      <c r="R122" s="176" t="s">
        <v>2179</v>
      </c>
      <c r="S122" s="175"/>
      <c r="T122" s="185"/>
    </row>
    <row r="123" ht="131.25" hidden="1" spans="1:20">
      <c r="A123" s="175">
        <v>118</v>
      </c>
      <c r="B123" s="175" t="s">
        <v>1691</v>
      </c>
      <c r="C123" s="175" t="s">
        <v>1057</v>
      </c>
      <c r="D123" s="175" t="s">
        <v>19</v>
      </c>
      <c r="E123" s="175" t="s">
        <v>1498</v>
      </c>
      <c r="F123" s="175" t="s">
        <v>29</v>
      </c>
      <c r="G123" s="175" t="s">
        <v>441</v>
      </c>
      <c r="H123" s="177" t="s">
        <v>1058</v>
      </c>
      <c r="I123" s="175" t="s">
        <v>116</v>
      </c>
      <c r="J123" s="175">
        <v>2</v>
      </c>
      <c r="K123" s="184">
        <v>115</v>
      </c>
      <c r="L123" s="175"/>
      <c r="M123" s="175"/>
      <c r="N123" s="175"/>
      <c r="O123" s="175"/>
      <c r="P123" s="175"/>
      <c r="Q123" s="175" t="s">
        <v>1210</v>
      </c>
      <c r="R123" s="176" t="s">
        <v>2180</v>
      </c>
      <c r="S123" s="175"/>
      <c r="T123" s="185"/>
    </row>
    <row r="124" ht="131.25" hidden="1" spans="1:20">
      <c r="A124" s="175">
        <v>119</v>
      </c>
      <c r="B124" s="175" t="s">
        <v>1692</v>
      </c>
      <c r="C124" s="175" t="s">
        <v>1066</v>
      </c>
      <c r="D124" s="175" t="s">
        <v>19</v>
      </c>
      <c r="E124" s="175" t="s">
        <v>1498</v>
      </c>
      <c r="F124" s="175" t="s">
        <v>29</v>
      </c>
      <c r="G124" s="175" t="s">
        <v>486</v>
      </c>
      <c r="H124" s="177" t="s">
        <v>1067</v>
      </c>
      <c r="I124" s="175" t="s">
        <v>116</v>
      </c>
      <c r="J124" s="175">
        <v>2</v>
      </c>
      <c r="K124" s="184">
        <v>115</v>
      </c>
      <c r="L124" s="175"/>
      <c r="M124" s="175"/>
      <c r="N124" s="175"/>
      <c r="O124" s="175"/>
      <c r="P124" s="175"/>
      <c r="Q124" s="175" t="s">
        <v>1210</v>
      </c>
      <c r="R124" s="176" t="s">
        <v>2181</v>
      </c>
      <c r="S124" s="175"/>
      <c r="T124" s="185"/>
    </row>
    <row r="125" ht="131.25" hidden="1" spans="1:20">
      <c r="A125" s="175">
        <v>120</v>
      </c>
      <c r="B125" s="175" t="s">
        <v>1694</v>
      </c>
      <c r="C125" s="175" t="s">
        <v>1325</v>
      </c>
      <c r="D125" s="175" t="s">
        <v>19</v>
      </c>
      <c r="E125" s="175" t="s">
        <v>1498</v>
      </c>
      <c r="F125" s="175" t="s">
        <v>29</v>
      </c>
      <c r="G125" s="175" t="s">
        <v>1292</v>
      </c>
      <c r="H125" s="177" t="s">
        <v>1326</v>
      </c>
      <c r="I125" s="175" t="s">
        <v>116</v>
      </c>
      <c r="J125" s="175">
        <v>2</v>
      </c>
      <c r="K125" s="184">
        <v>115</v>
      </c>
      <c r="L125" s="175"/>
      <c r="M125" s="175"/>
      <c r="N125" s="175"/>
      <c r="O125" s="175"/>
      <c r="P125" s="175"/>
      <c r="Q125" s="175" t="s">
        <v>1210</v>
      </c>
      <c r="R125" s="176" t="s">
        <v>2182</v>
      </c>
      <c r="S125" s="175"/>
      <c r="T125" s="185"/>
    </row>
    <row r="126" ht="143" hidden="1" customHeight="1" spans="1:20">
      <c r="A126" s="175">
        <v>121</v>
      </c>
      <c r="B126" s="175" t="s">
        <v>1696</v>
      </c>
      <c r="C126" s="175" t="s">
        <v>328</v>
      </c>
      <c r="D126" s="175" t="s">
        <v>823</v>
      </c>
      <c r="E126" s="175" t="s">
        <v>824</v>
      </c>
      <c r="F126" s="175" t="s">
        <v>29</v>
      </c>
      <c r="G126" s="175" t="s">
        <v>307</v>
      </c>
      <c r="H126" s="177" t="s">
        <v>2183</v>
      </c>
      <c r="I126" s="175" t="s">
        <v>31</v>
      </c>
      <c r="J126" s="175">
        <v>3</v>
      </c>
      <c r="K126" s="184">
        <v>68</v>
      </c>
      <c r="L126" s="175"/>
      <c r="M126" s="175"/>
      <c r="N126" s="175"/>
      <c r="O126" s="175"/>
      <c r="P126" s="175"/>
      <c r="Q126" s="183" t="s">
        <v>1196</v>
      </c>
      <c r="R126" s="176" t="s">
        <v>2184</v>
      </c>
      <c r="S126" s="175"/>
      <c r="T126" s="185"/>
    </row>
    <row r="127" ht="128" hidden="1" customHeight="1" spans="1:20">
      <c r="A127" s="175">
        <v>122</v>
      </c>
      <c r="B127" s="175" t="s">
        <v>1697</v>
      </c>
      <c r="C127" s="175" t="s">
        <v>469</v>
      </c>
      <c r="D127" s="175" t="s">
        <v>106</v>
      </c>
      <c r="E127" s="175" t="s">
        <v>107</v>
      </c>
      <c r="F127" s="175" t="s">
        <v>29</v>
      </c>
      <c r="G127" s="175" t="s">
        <v>461</v>
      </c>
      <c r="H127" s="177" t="s">
        <v>2185</v>
      </c>
      <c r="I127" s="175" t="s">
        <v>92</v>
      </c>
      <c r="J127" s="175">
        <v>20</v>
      </c>
      <c r="K127" s="184">
        <v>36.96</v>
      </c>
      <c r="L127" s="175"/>
      <c r="M127" s="175"/>
      <c r="N127" s="175"/>
      <c r="O127" s="175"/>
      <c r="P127" s="175"/>
      <c r="Q127" s="183" t="s">
        <v>1202</v>
      </c>
      <c r="R127" s="176" t="s">
        <v>1291</v>
      </c>
      <c r="S127" s="175"/>
      <c r="T127" s="185"/>
    </row>
    <row r="128" ht="168" hidden="1" customHeight="1" spans="1:20">
      <c r="A128" s="175">
        <v>123</v>
      </c>
      <c r="B128" s="175" t="s">
        <v>1698</v>
      </c>
      <c r="C128" s="175" t="s">
        <v>290</v>
      </c>
      <c r="D128" s="175" t="s">
        <v>35</v>
      </c>
      <c r="E128" s="175" t="s">
        <v>113</v>
      </c>
      <c r="F128" s="175" t="s">
        <v>29</v>
      </c>
      <c r="G128" s="175" t="s">
        <v>272</v>
      </c>
      <c r="H128" s="177" t="s">
        <v>2186</v>
      </c>
      <c r="I128" s="175" t="s">
        <v>92</v>
      </c>
      <c r="J128" s="175">
        <v>127</v>
      </c>
      <c r="K128" s="184">
        <v>33.9</v>
      </c>
      <c r="L128" s="175"/>
      <c r="M128" s="175"/>
      <c r="N128" s="175"/>
      <c r="O128" s="175"/>
      <c r="P128" s="175"/>
      <c r="Q128" s="183" t="s">
        <v>1200</v>
      </c>
      <c r="R128" s="176" t="s">
        <v>1279</v>
      </c>
      <c r="S128" s="175"/>
      <c r="T128" s="185"/>
    </row>
    <row r="129" ht="133" hidden="1" customHeight="1" spans="1:20">
      <c r="A129" s="175">
        <v>124</v>
      </c>
      <c r="B129" s="175" t="s">
        <v>1699</v>
      </c>
      <c r="C129" s="175" t="s">
        <v>294</v>
      </c>
      <c r="D129" s="175" t="s">
        <v>35</v>
      </c>
      <c r="E129" s="175" t="s">
        <v>120</v>
      </c>
      <c r="F129" s="175" t="s">
        <v>29</v>
      </c>
      <c r="G129" s="175" t="s">
        <v>272</v>
      </c>
      <c r="H129" s="177" t="s">
        <v>2187</v>
      </c>
      <c r="I129" s="175" t="s">
        <v>123</v>
      </c>
      <c r="J129" s="175">
        <v>400</v>
      </c>
      <c r="K129" s="184">
        <v>140</v>
      </c>
      <c r="L129" s="175"/>
      <c r="M129" s="175"/>
      <c r="N129" s="175"/>
      <c r="O129" s="175"/>
      <c r="P129" s="175"/>
      <c r="Q129" s="183" t="s">
        <v>1200</v>
      </c>
      <c r="R129" s="176" t="s">
        <v>2188</v>
      </c>
      <c r="S129" s="175"/>
      <c r="T129" s="185"/>
    </row>
    <row r="130" ht="145" hidden="1" customHeight="1" spans="1:20">
      <c r="A130" s="175">
        <v>125</v>
      </c>
      <c r="B130" s="175" t="s">
        <v>1700</v>
      </c>
      <c r="C130" s="175" t="s">
        <v>298</v>
      </c>
      <c r="D130" s="175" t="s">
        <v>35</v>
      </c>
      <c r="E130" s="175" t="s">
        <v>36</v>
      </c>
      <c r="F130" s="175" t="s">
        <v>21</v>
      </c>
      <c r="G130" s="175" t="s">
        <v>272</v>
      </c>
      <c r="H130" s="177" t="s">
        <v>2189</v>
      </c>
      <c r="I130" s="175" t="s">
        <v>31</v>
      </c>
      <c r="J130" s="175">
        <v>4.6</v>
      </c>
      <c r="K130" s="184">
        <v>273</v>
      </c>
      <c r="L130" s="175"/>
      <c r="M130" s="175"/>
      <c r="N130" s="175"/>
      <c r="O130" s="175"/>
      <c r="P130" s="175"/>
      <c r="Q130" s="183" t="s">
        <v>1197</v>
      </c>
      <c r="R130" s="176" t="s">
        <v>2190</v>
      </c>
      <c r="S130" s="175"/>
      <c r="T130" s="185"/>
    </row>
    <row r="131" ht="162" hidden="1" customHeight="1" spans="1:20">
      <c r="A131" s="175">
        <v>126</v>
      </c>
      <c r="B131" s="175" t="s">
        <v>1704</v>
      </c>
      <c r="C131" s="175" t="s">
        <v>306</v>
      </c>
      <c r="D131" s="175" t="s">
        <v>35</v>
      </c>
      <c r="E131" s="175" t="s">
        <v>36</v>
      </c>
      <c r="F131" s="175" t="s">
        <v>21</v>
      </c>
      <c r="G131" s="175" t="s">
        <v>307</v>
      </c>
      <c r="H131" s="177" t="s">
        <v>2191</v>
      </c>
      <c r="I131" s="175" t="s">
        <v>31</v>
      </c>
      <c r="J131" s="175">
        <v>2</v>
      </c>
      <c r="K131" s="184">
        <v>95</v>
      </c>
      <c r="L131" s="175"/>
      <c r="M131" s="175"/>
      <c r="N131" s="175"/>
      <c r="O131" s="175"/>
      <c r="P131" s="175"/>
      <c r="Q131" s="183" t="s">
        <v>1197</v>
      </c>
      <c r="R131" s="176" t="s">
        <v>2192</v>
      </c>
      <c r="S131" s="175"/>
      <c r="T131" s="185"/>
    </row>
    <row r="132" ht="146" hidden="1" customHeight="1" spans="1:20">
      <c r="A132" s="175">
        <v>127</v>
      </c>
      <c r="B132" s="175" t="s">
        <v>1705</v>
      </c>
      <c r="C132" s="175" t="s">
        <v>316</v>
      </c>
      <c r="D132" s="175" t="s">
        <v>35</v>
      </c>
      <c r="E132" s="175" t="s">
        <v>120</v>
      </c>
      <c r="F132" s="175" t="s">
        <v>29</v>
      </c>
      <c r="G132" s="175" t="s">
        <v>307</v>
      </c>
      <c r="H132" s="177" t="s">
        <v>2193</v>
      </c>
      <c r="I132" s="175" t="s">
        <v>123</v>
      </c>
      <c r="J132" s="175">
        <v>352</v>
      </c>
      <c r="K132" s="184">
        <v>123.2</v>
      </c>
      <c r="L132" s="175"/>
      <c r="M132" s="175"/>
      <c r="N132" s="175"/>
      <c r="O132" s="175"/>
      <c r="P132" s="175"/>
      <c r="Q132" s="183" t="s">
        <v>1200</v>
      </c>
      <c r="R132" s="176" t="s">
        <v>2194</v>
      </c>
      <c r="S132" s="175"/>
      <c r="T132" s="185"/>
    </row>
    <row r="133" ht="170" hidden="1" customHeight="1" spans="1:20">
      <c r="A133" s="175">
        <v>128</v>
      </c>
      <c r="B133" s="175" t="s">
        <v>1706</v>
      </c>
      <c r="C133" s="175" t="s">
        <v>320</v>
      </c>
      <c r="D133" s="175" t="s">
        <v>35</v>
      </c>
      <c r="E133" s="175" t="s">
        <v>113</v>
      </c>
      <c r="F133" s="175" t="s">
        <v>29</v>
      </c>
      <c r="G133" s="175" t="s">
        <v>307</v>
      </c>
      <c r="H133" s="177" t="s">
        <v>2195</v>
      </c>
      <c r="I133" s="175" t="s">
        <v>92</v>
      </c>
      <c r="J133" s="175">
        <v>108</v>
      </c>
      <c r="K133" s="184">
        <v>70.6</v>
      </c>
      <c r="L133" s="175"/>
      <c r="M133" s="175"/>
      <c r="N133" s="175"/>
      <c r="O133" s="175"/>
      <c r="P133" s="175"/>
      <c r="Q133" s="183" t="s">
        <v>1200</v>
      </c>
      <c r="R133" s="176" t="s">
        <v>322</v>
      </c>
      <c r="S133" s="175"/>
      <c r="T133" s="185"/>
    </row>
    <row r="134" ht="187.5" hidden="1" spans="1:20">
      <c r="A134" s="175">
        <v>129</v>
      </c>
      <c r="B134" s="175" t="s">
        <v>1707</v>
      </c>
      <c r="C134" s="175" t="s">
        <v>324</v>
      </c>
      <c r="D134" s="175" t="s">
        <v>35</v>
      </c>
      <c r="E134" s="175" t="s">
        <v>36</v>
      </c>
      <c r="F134" s="175" t="s">
        <v>29</v>
      </c>
      <c r="G134" s="175" t="s">
        <v>307</v>
      </c>
      <c r="H134" s="177" t="s">
        <v>2196</v>
      </c>
      <c r="I134" s="175" t="s">
        <v>31</v>
      </c>
      <c r="J134" s="175">
        <v>2</v>
      </c>
      <c r="K134" s="184">
        <v>51.84</v>
      </c>
      <c r="L134" s="175"/>
      <c r="M134" s="175"/>
      <c r="N134" s="175"/>
      <c r="O134" s="175"/>
      <c r="P134" s="175"/>
      <c r="Q134" s="183" t="s">
        <v>1197</v>
      </c>
      <c r="R134" s="176" t="s">
        <v>1825</v>
      </c>
      <c r="S134" s="175"/>
      <c r="T134" s="185"/>
    </row>
    <row r="135" ht="128" hidden="1" customHeight="1" spans="1:20">
      <c r="A135" s="175">
        <v>130</v>
      </c>
      <c r="B135" s="175" t="s">
        <v>1708</v>
      </c>
      <c r="C135" s="175" t="s">
        <v>339</v>
      </c>
      <c r="D135" s="175" t="s">
        <v>35</v>
      </c>
      <c r="E135" s="175" t="s">
        <v>113</v>
      </c>
      <c r="F135" s="175" t="s">
        <v>29</v>
      </c>
      <c r="G135" s="175" t="s">
        <v>335</v>
      </c>
      <c r="H135" s="177" t="s">
        <v>2197</v>
      </c>
      <c r="I135" s="175" t="s">
        <v>116</v>
      </c>
      <c r="J135" s="175">
        <v>2</v>
      </c>
      <c r="K135" s="184">
        <v>80</v>
      </c>
      <c r="L135" s="175"/>
      <c r="M135" s="175"/>
      <c r="N135" s="175"/>
      <c r="O135" s="175"/>
      <c r="P135" s="175"/>
      <c r="Q135" s="183" t="s">
        <v>1200</v>
      </c>
      <c r="R135" s="176" t="s">
        <v>341</v>
      </c>
      <c r="S135" s="175"/>
      <c r="T135" s="185"/>
    </row>
    <row r="136" ht="126" hidden="1" customHeight="1" spans="1:20">
      <c r="A136" s="175">
        <v>131</v>
      </c>
      <c r="B136" s="175" t="s">
        <v>1709</v>
      </c>
      <c r="C136" s="175" t="s">
        <v>343</v>
      </c>
      <c r="D136" s="175" t="s">
        <v>35</v>
      </c>
      <c r="E136" s="175" t="s">
        <v>120</v>
      </c>
      <c r="F136" s="175" t="s">
        <v>29</v>
      </c>
      <c r="G136" s="175" t="s">
        <v>335</v>
      </c>
      <c r="H136" s="177" t="s">
        <v>2198</v>
      </c>
      <c r="I136" s="175" t="s">
        <v>31</v>
      </c>
      <c r="J136" s="175">
        <v>2.3</v>
      </c>
      <c r="K136" s="184">
        <v>66.4</v>
      </c>
      <c r="L136" s="175"/>
      <c r="M136" s="175"/>
      <c r="N136" s="175"/>
      <c r="O136" s="175"/>
      <c r="P136" s="175"/>
      <c r="Q136" s="183" t="s">
        <v>1200</v>
      </c>
      <c r="R136" s="176" t="s">
        <v>1282</v>
      </c>
      <c r="S136" s="175"/>
      <c r="T136" s="185"/>
    </row>
    <row r="137" ht="135" hidden="1" customHeight="1" spans="1:20">
      <c r="A137" s="175">
        <v>132</v>
      </c>
      <c r="B137" s="175" t="s">
        <v>1710</v>
      </c>
      <c r="C137" s="175" t="s">
        <v>348</v>
      </c>
      <c r="D137" s="175" t="s">
        <v>35</v>
      </c>
      <c r="E137" s="175" t="s">
        <v>36</v>
      </c>
      <c r="F137" s="175" t="s">
        <v>29</v>
      </c>
      <c r="G137" s="175" t="s">
        <v>349</v>
      </c>
      <c r="H137" s="177" t="s">
        <v>2199</v>
      </c>
      <c r="I137" s="175" t="s">
        <v>31</v>
      </c>
      <c r="J137" s="175">
        <v>2</v>
      </c>
      <c r="K137" s="184">
        <v>143</v>
      </c>
      <c r="L137" s="175"/>
      <c r="M137" s="175"/>
      <c r="N137" s="175"/>
      <c r="O137" s="175"/>
      <c r="P137" s="175"/>
      <c r="Q137" s="183" t="s">
        <v>1197</v>
      </c>
      <c r="R137" s="176" t="s">
        <v>351</v>
      </c>
      <c r="S137" s="175"/>
      <c r="T137" s="185"/>
    </row>
    <row r="138" ht="142" hidden="1" customHeight="1" spans="1:20">
      <c r="A138" s="175">
        <v>133</v>
      </c>
      <c r="B138" s="175" t="s">
        <v>1711</v>
      </c>
      <c r="C138" s="175" t="s">
        <v>353</v>
      </c>
      <c r="D138" s="175" t="s">
        <v>35</v>
      </c>
      <c r="E138" s="175" t="s">
        <v>113</v>
      </c>
      <c r="F138" s="175" t="s">
        <v>29</v>
      </c>
      <c r="G138" s="175" t="s">
        <v>349</v>
      </c>
      <c r="H138" s="177" t="s">
        <v>2200</v>
      </c>
      <c r="I138" s="175" t="s">
        <v>116</v>
      </c>
      <c r="J138" s="175">
        <v>2</v>
      </c>
      <c r="K138" s="184">
        <v>65</v>
      </c>
      <c r="L138" s="175"/>
      <c r="M138" s="175"/>
      <c r="N138" s="175"/>
      <c r="O138" s="175"/>
      <c r="P138" s="175"/>
      <c r="Q138" s="183" t="s">
        <v>1200</v>
      </c>
      <c r="R138" s="176" t="s">
        <v>2201</v>
      </c>
      <c r="S138" s="175"/>
      <c r="T138" s="185"/>
    </row>
    <row r="139" ht="186" hidden="1" customHeight="1" spans="1:20">
      <c r="A139" s="175">
        <v>134</v>
      </c>
      <c r="B139" s="175" t="s">
        <v>1712</v>
      </c>
      <c r="C139" s="175" t="s">
        <v>357</v>
      </c>
      <c r="D139" s="175" t="s">
        <v>35</v>
      </c>
      <c r="E139" s="175" t="s">
        <v>36</v>
      </c>
      <c r="F139" s="175" t="s">
        <v>21</v>
      </c>
      <c r="G139" s="175" t="s">
        <v>358</v>
      </c>
      <c r="H139" s="177" t="s">
        <v>2202</v>
      </c>
      <c r="I139" s="175" t="s">
        <v>31</v>
      </c>
      <c r="J139" s="175">
        <v>4</v>
      </c>
      <c r="K139" s="184">
        <v>103.7</v>
      </c>
      <c r="L139" s="175"/>
      <c r="M139" s="175"/>
      <c r="N139" s="175"/>
      <c r="O139" s="175"/>
      <c r="P139" s="175"/>
      <c r="Q139" s="183" t="s">
        <v>1200</v>
      </c>
      <c r="R139" s="176" t="s">
        <v>360</v>
      </c>
      <c r="S139" s="175"/>
      <c r="T139" s="185"/>
    </row>
    <row r="140" ht="146" hidden="1" customHeight="1" spans="1:20">
      <c r="A140" s="175">
        <v>135</v>
      </c>
      <c r="B140" s="175" t="s">
        <v>1713</v>
      </c>
      <c r="C140" s="175" t="s">
        <v>366</v>
      </c>
      <c r="D140" s="175" t="s">
        <v>35</v>
      </c>
      <c r="E140" s="175" t="s">
        <v>113</v>
      </c>
      <c r="F140" s="175" t="s">
        <v>29</v>
      </c>
      <c r="G140" s="175" t="s">
        <v>358</v>
      </c>
      <c r="H140" s="177" t="s">
        <v>367</v>
      </c>
      <c r="I140" s="175" t="s">
        <v>92</v>
      </c>
      <c r="J140" s="175">
        <v>200</v>
      </c>
      <c r="K140" s="184">
        <v>30</v>
      </c>
      <c r="L140" s="175"/>
      <c r="M140" s="175"/>
      <c r="N140" s="175"/>
      <c r="O140" s="175"/>
      <c r="P140" s="175"/>
      <c r="Q140" s="183" t="s">
        <v>1200</v>
      </c>
      <c r="R140" s="176" t="s">
        <v>2203</v>
      </c>
      <c r="S140" s="175"/>
      <c r="T140" s="185"/>
    </row>
    <row r="141" ht="152" hidden="1" customHeight="1" spans="1:20">
      <c r="A141" s="175">
        <v>136</v>
      </c>
      <c r="B141" s="175" t="s">
        <v>1715</v>
      </c>
      <c r="C141" s="175" t="s">
        <v>370</v>
      </c>
      <c r="D141" s="175" t="s">
        <v>35</v>
      </c>
      <c r="E141" s="175" t="s">
        <v>120</v>
      </c>
      <c r="F141" s="175" t="s">
        <v>29</v>
      </c>
      <c r="G141" s="175" t="s">
        <v>358</v>
      </c>
      <c r="H141" s="177" t="s">
        <v>2204</v>
      </c>
      <c r="I141" s="175" t="s">
        <v>123</v>
      </c>
      <c r="J141" s="175">
        <v>112</v>
      </c>
      <c r="K141" s="184">
        <v>39.2</v>
      </c>
      <c r="L141" s="175"/>
      <c r="M141" s="175"/>
      <c r="N141" s="175"/>
      <c r="O141" s="175"/>
      <c r="P141" s="175"/>
      <c r="Q141" s="183" t="s">
        <v>1200</v>
      </c>
      <c r="R141" s="176" t="s">
        <v>372</v>
      </c>
      <c r="S141" s="175"/>
      <c r="T141" s="185"/>
    </row>
    <row r="142" ht="131.25" hidden="1" spans="1:20">
      <c r="A142" s="175">
        <v>137</v>
      </c>
      <c r="B142" s="175" t="s">
        <v>1716</v>
      </c>
      <c r="C142" s="175" t="s">
        <v>374</v>
      </c>
      <c r="D142" s="175" t="s">
        <v>35</v>
      </c>
      <c r="E142" s="175" t="s">
        <v>375</v>
      </c>
      <c r="F142" s="175" t="s">
        <v>29</v>
      </c>
      <c r="G142" s="175" t="s">
        <v>358</v>
      </c>
      <c r="H142" s="177" t="s">
        <v>2205</v>
      </c>
      <c r="I142" s="175" t="s">
        <v>116</v>
      </c>
      <c r="J142" s="175">
        <v>1</v>
      </c>
      <c r="K142" s="184">
        <v>25</v>
      </c>
      <c r="L142" s="175"/>
      <c r="M142" s="175"/>
      <c r="N142" s="175"/>
      <c r="O142" s="175"/>
      <c r="P142" s="175"/>
      <c r="Q142" s="183" t="s">
        <v>1200</v>
      </c>
      <c r="R142" s="176" t="s">
        <v>1285</v>
      </c>
      <c r="S142" s="175"/>
      <c r="T142" s="185"/>
    </row>
    <row r="143" ht="137" hidden="1" customHeight="1" spans="1:20">
      <c r="A143" s="175">
        <v>138</v>
      </c>
      <c r="B143" s="175" t="s">
        <v>1718</v>
      </c>
      <c r="C143" s="175" t="s">
        <v>379</v>
      </c>
      <c r="D143" s="175" t="s">
        <v>35</v>
      </c>
      <c r="E143" s="175" t="s">
        <v>113</v>
      </c>
      <c r="F143" s="175" t="s">
        <v>29</v>
      </c>
      <c r="G143" s="175" t="s">
        <v>380</v>
      </c>
      <c r="H143" s="177" t="s">
        <v>2206</v>
      </c>
      <c r="I143" s="175" t="s">
        <v>116</v>
      </c>
      <c r="J143" s="175">
        <v>2</v>
      </c>
      <c r="K143" s="184">
        <v>65</v>
      </c>
      <c r="L143" s="175"/>
      <c r="M143" s="175"/>
      <c r="N143" s="175"/>
      <c r="O143" s="175"/>
      <c r="P143" s="175"/>
      <c r="Q143" s="183" t="s">
        <v>1200</v>
      </c>
      <c r="R143" s="176" t="s">
        <v>1286</v>
      </c>
      <c r="S143" s="175"/>
      <c r="T143" s="185"/>
    </row>
    <row r="144" ht="187.5" hidden="1" spans="1:20">
      <c r="A144" s="175">
        <v>139</v>
      </c>
      <c r="B144" s="175" t="s">
        <v>1721</v>
      </c>
      <c r="C144" s="175" t="s">
        <v>384</v>
      </c>
      <c r="D144" s="175" t="s">
        <v>35</v>
      </c>
      <c r="E144" s="175" t="s">
        <v>120</v>
      </c>
      <c r="F144" s="175" t="s">
        <v>29</v>
      </c>
      <c r="G144" s="175" t="s">
        <v>380</v>
      </c>
      <c r="H144" s="177" t="s">
        <v>2207</v>
      </c>
      <c r="I144" s="175" t="s">
        <v>123</v>
      </c>
      <c r="J144" s="175">
        <v>148</v>
      </c>
      <c r="K144" s="184">
        <v>51.8</v>
      </c>
      <c r="L144" s="175"/>
      <c r="M144" s="175"/>
      <c r="N144" s="175"/>
      <c r="O144" s="175"/>
      <c r="P144" s="175"/>
      <c r="Q144" s="183" t="s">
        <v>1200</v>
      </c>
      <c r="R144" s="176" t="s">
        <v>1287</v>
      </c>
      <c r="S144" s="175"/>
      <c r="T144" s="185"/>
    </row>
    <row r="145" ht="138" hidden="1" customHeight="1" spans="1:20">
      <c r="A145" s="175">
        <v>140</v>
      </c>
      <c r="B145" s="175" t="s">
        <v>1723</v>
      </c>
      <c r="C145" s="175" t="s">
        <v>388</v>
      </c>
      <c r="D145" s="175" t="s">
        <v>35</v>
      </c>
      <c r="E145" s="175" t="s">
        <v>36</v>
      </c>
      <c r="F145" s="175" t="s">
        <v>29</v>
      </c>
      <c r="G145" s="175" t="s">
        <v>380</v>
      </c>
      <c r="H145" s="177" t="s">
        <v>2208</v>
      </c>
      <c r="I145" s="175" t="s">
        <v>31</v>
      </c>
      <c r="J145" s="175">
        <v>1.6</v>
      </c>
      <c r="K145" s="184">
        <v>41.4</v>
      </c>
      <c r="L145" s="175"/>
      <c r="M145" s="175"/>
      <c r="N145" s="175"/>
      <c r="O145" s="175"/>
      <c r="P145" s="175"/>
      <c r="Q145" s="183" t="s">
        <v>1197</v>
      </c>
      <c r="R145" s="176" t="s">
        <v>390</v>
      </c>
      <c r="S145" s="175"/>
      <c r="T145" s="185"/>
    </row>
    <row r="146" ht="138" hidden="1" customHeight="1" spans="1:20">
      <c r="A146" s="175">
        <v>141</v>
      </c>
      <c r="B146" s="175" t="s">
        <v>1724</v>
      </c>
      <c r="C146" s="175" t="s">
        <v>406</v>
      </c>
      <c r="D146" s="175" t="s">
        <v>35</v>
      </c>
      <c r="E146" s="175" t="s">
        <v>113</v>
      </c>
      <c r="F146" s="175" t="s">
        <v>29</v>
      </c>
      <c r="G146" s="175" t="s">
        <v>402</v>
      </c>
      <c r="H146" s="177" t="s">
        <v>2209</v>
      </c>
      <c r="I146" s="175" t="s">
        <v>116</v>
      </c>
      <c r="J146" s="175">
        <v>1</v>
      </c>
      <c r="K146" s="184">
        <v>25</v>
      </c>
      <c r="L146" s="175"/>
      <c r="M146" s="175"/>
      <c r="N146" s="175"/>
      <c r="O146" s="175"/>
      <c r="P146" s="175"/>
      <c r="Q146" s="183" t="s">
        <v>1200</v>
      </c>
      <c r="R146" s="176" t="s">
        <v>408</v>
      </c>
      <c r="S146" s="175"/>
      <c r="T146" s="185"/>
    </row>
    <row r="147" ht="111" hidden="1" customHeight="1" spans="1:20">
      <c r="A147" s="175">
        <v>142</v>
      </c>
      <c r="B147" s="175" t="s">
        <v>1725</v>
      </c>
      <c r="C147" s="175" t="s">
        <v>410</v>
      </c>
      <c r="D147" s="175" t="s">
        <v>35</v>
      </c>
      <c r="E147" s="175" t="s">
        <v>113</v>
      </c>
      <c r="F147" s="175" t="s">
        <v>29</v>
      </c>
      <c r="G147" s="175" t="s">
        <v>411</v>
      </c>
      <c r="H147" s="177" t="s">
        <v>2210</v>
      </c>
      <c r="I147" s="175" t="s">
        <v>116</v>
      </c>
      <c r="J147" s="175">
        <v>2</v>
      </c>
      <c r="K147" s="184">
        <v>65</v>
      </c>
      <c r="L147" s="175"/>
      <c r="M147" s="175"/>
      <c r="N147" s="175"/>
      <c r="O147" s="175"/>
      <c r="P147" s="175"/>
      <c r="Q147" s="183" t="s">
        <v>1200</v>
      </c>
      <c r="R147" s="176" t="s">
        <v>413</v>
      </c>
      <c r="S147" s="175"/>
      <c r="T147" s="185"/>
    </row>
    <row r="148" ht="142" hidden="1" customHeight="1" spans="1:20">
      <c r="A148" s="175">
        <v>143</v>
      </c>
      <c r="B148" s="175" t="s">
        <v>1727</v>
      </c>
      <c r="C148" s="175" t="s">
        <v>415</v>
      </c>
      <c r="D148" s="175" t="s">
        <v>35</v>
      </c>
      <c r="E148" s="175" t="s">
        <v>120</v>
      </c>
      <c r="F148" s="175" t="s">
        <v>29</v>
      </c>
      <c r="G148" s="175" t="s">
        <v>411</v>
      </c>
      <c r="H148" s="177" t="s">
        <v>416</v>
      </c>
      <c r="I148" s="175" t="s">
        <v>123</v>
      </c>
      <c r="J148" s="175">
        <v>200</v>
      </c>
      <c r="K148" s="184">
        <v>70</v>
      </c>
      <c r="L148" s="175"/>
      <c r="M148" s="175"/>
      <c r="N148" s="175"/>
      <c r="O148" s="175"/>
      <c r="P148" s="175"/>
      <c r="Q148" s="183" t="s">
        <v>1200</v>
      </c>
      <c r="R148" s="176" t="s">
        <v>417</v>
      </c>
      <c r="S148" s="175"/>
      <c r="T148" s="185"/>
    </row>
    <row r="149" ht="112.5" hidden="1" spans="1:20">
      <c r="A149" s="175">
        <v>144</v>
      </c>
      <c r="B149" s="175" t="s">
        <v>1731</v>
      </c>
      <c r="C149" s="175" t="s">
        <v>423</v>
      </c>
      <c r="D149" s="175" t="s">
        <v>35</v>
      </c>
      <c r="E149" s="175" t="s">
        <v>113</v>
      </c>
      <c r="F149" s="175" t="s">
        <v>29</v>
      </c>
      <c r="G149" s="175" t="s">
        <v>424</v>
      </c>
      <c r="H149" s="177" t="s">
        <v>2211</v>
      </c>
      <c r="I149" s="175" t="s">
        <v>92</v>
      </c>
      <c r="J149" s="175">
        <v>100</v>
      </c>
      <c r="K149" s="184">
        <v>49.5</v>
      </c>
      <c r="L149" s="175"/>
      <c r="M149" s="175"/>
      <c r="N149" s="175"/>
      <c r="O149" s="175"/>
      <c r="P149" s="175"/>
      <c r="Q149" s="183" t="s">
        <v>1200</v>
      </c>
      <c r="R149" s="176" t="s">
        <v>426</v>
      </c>
      <c r="S149" s="175"/>
      <c r="T149" s="185"/>
    </row>
    <row r="150" ht="147" hidden="1" customHeight="1" spans="1:20">
      <c r="A150" s="175">
        <v>145</v>
      </c>
      <c r="B150" s="175" t="s">
        <v>1732</v>
      </c>
      <c r="C150" s="175" t="s">
        <v>428</v>
      </c>
      <c r="D150" s="175" t="s">
        <v>35</v>
      </c>
      <c r="E150" s="175" t="s">
        <v>36</v>
      </c>
      <c r="F150" s="175" t="s">
        <v>21</v>
      </c>
      <c r="G150" s="175" t="s">
        <v>424</v>
      </c>
      <c r="H150" s="177" t="s">
        <v>2212</v>
      </c>
      <c r="I150" s="175" t="s">
        <v>31</v>
      </c>
      <c r="J150" s="175">
        <v>1.5</v>
      </c>
      <c r="K150" s="184">
        <v>48.6</v>
      </c>
      <c r="L150" s="175"/>
      <c r="M150" s="175"/>
      <c r="N150" s="175"/>
      <c r="O150" s="175"/>
      <c r="P150" s="175"/>
      <c r="Q150" s="183" t="s">
        <v>1197</v>
      </c>
      <c r="R150" s="176" t="s">
        <v>430</v>
      </c>
      <c r="S150" s="175"/>
      <c r="T150" s="185"/>
    </row>
    <row r="151" ht="193" hidden="1" customHeight="1" spans="1:20">
      <c r="A151" s="175">
        <v>146</v>
      </c>
      <c r="B151" s="175" t="s">
        <v>1734</v>
      </c>
      <c r="C151" s="175" t="s">
        <v>1433</v>
      </c>
      <c r="D151" s="175" t="s">
        <v>35</v>
      </c>
      <c r="E151" s="175" t="s">
        <v>120</v>
      </c>
      <c r="F151" s="175" t="s">
        <v>29</v>
      </c>
      <c r="G151" s="175" t="s">
        <v>441</v>
      </c>
      <c r="H151" s="177" t="s">
        <v>2213</v>
      </c>
      <c r="I151" s="175" t="s">
        <v>123</v>
      </c>
      <c r="J151" s="175">
        <v>284</v>
      </c>
      <c r="K151" s="184">
        <v>99.4</v>
      </c>
      <c r="L151" s="175"/>
      <c r="M151" s="175"/>
      <c r="N151" s="175"/>
      <c r="O151" s="175"/>
      <c r="P151" s="175"/>
      <c r="Q151" s="183" t="s">
        <v>1200</v>
      </c>
      <c r="R151" s="176" t="s">
        <v>1288</v>
      </c>
      <c r="S151" s="175"/>
      <c r="T151" s="185"/>
    </row>
    <row r="152" ht="153" hidden="1" customHeight="1" spans="1:20">
      <c r="A152" s="175">
        <v>147</v>
      </c>
      <c r="B152" s="175" t="s">
        <v>1736</v>
      </c>
      <c r="C152" s="175" t="s">
        <v>1434</v>
      </c>
      <c r="D152" s="175" t="s">
        <v>35</v>
      </c>
      <c r="E152" s="175" t="s">
        <v>113</v>
      </c>
      <c r="F152" s="175" t="s">
        <v>29</v>
      </c>
      <c r="G152" s="175" t="s">
        <v>441</v>
      </c>
      <c r="H152" s="177" t="s">
        <v>2214</v>
      </c>
      <c r="I152" s="175" t="s">
        <v>116</v>
      </c>
      <c r="J152" s="175">
        <v>2</v>
      </c>
      <c r="K152" s="184">
        <v>55</v>
      </c>
      <c r="L152" s="175"/>
      <c r="M152" s="175"/>
      <c r="N152" s="175"/>
      <c r="O152" s="175"/>
      <c r="P152" s="175"/>
      <c r="Q152" s="183" t="s">
        <v>1200</v>
      </c>
      <c r="R152" s="176" t="s">
        <v>2215</v>
      </c>
      <c r="S152" s="175"/>
      <c r="T152" s="185"/>
    </row>
    <row r="153" ht="138" hidden="1" customHeight="1" spans="1:20">
      <c r="A153" s="175">
        <v>148</v>
      </c>
      <c r="B153" s="175" t="s">
        <v>1737</v>
      </c>
      <c r="C153" s="175" t="s">
        <v>449</v>
      </c>
      <c r="D153" s="175" t="s">
        <v>35</v>
      </c>
      <c r="E153" s="175" t="s">
        <v>176</v>
      </c>
      <c r="F153" s="175" t="s">
        <v>29</v>
      </c>
      <c r="G153" s="175" t="s">
        <v>441</v>
      </c>
      <c r="H153" s="177" t="s">
        <v>2216</v>
      </c>
      <c r="I153" s="175" t="s">
        <v>31</v>
      </c>
      <c r="J153" s="175">
        <v>3.65</v>
      </c>
      <c r="K153" s="184">
        <v>481</v>
      </c>
      <c r="L153" s="175"/>
      <c r="M153" s="175"/>
      <c r="N153" s="175"/>
      <c r="O153" s="175"/>
      <c r="P153" s="175"/>
      <c r="Q153" s="183" t="s">
        <v>1200</v>
      </c>
      <c r="R153" s="176" t="s">
        <v>2217</v>
      </c>
      <c r="S153" s="175"/>
      <c r="T153" s="185"/>
    </row>
    <row r="154" ht="145" hidden="1" customHeight="1" spans="1:20">
      <c r="A154" s="175">
        <v>149</v>
      </c>
      <c r="B154" s="175" t="s">
        <v>1738</v>
      </c>
      <c r="C154" s="175" t="s">
        <v>1847</v>
      </c>
      <c r="D154" s="175" t="s">
        <v>35</v>
      </c>
      <c r="E154" s="175" t="s">
        <v>36</v>
      </c>
      <c r="F154" s="175" t="s">
        <v>29</v>
      </c>
      <c r="G154" s="175" t="s">
        <v>441</v>
      </c>
      <c r="H154" s="177" t="s">
        <v>2218</v>
      </c>
      <c r="I154" s="175" t="s">
        <v>31</v>
      </c>
      <c r="J154" s="175">
        <v>3.55</v>
      </c>
      <c r="K154" s="184">
        <v>140.4</v>
      </c>
      <c r="L154" s="175"/>
      <c r="M154" s="175"/>
      <c r="N154" s="175"/>
      <c r="O154" s="175"/>
      <c r="P154" s="175"/>
      <c r="Q154" s="183" t="s">
        <v>1200</v>
      </c>
      <c r="R154" s="176" t="s">
        <v>454</v>
      </c>
      <c r="S154" s="175"/>
      <c r="T154" s="185"/>
    </row>
    <row r="155" ht="147" hidden="1" customHeight="1" spans="1:20">
      <c r="A155" s="175">
        <v>150</v>
      </c>
      <c r="B155" s="175" t="s">
        <v>1740</v>
      </c>
      <c r="C155" s="175" t="s">
        <v>1435</v>
      </c>
      <c r="D155" s="175" t="s">
        <v>35</v>
      </c>
      <c r="E155" s="175" t="s">
        <v>113</v>
      </c>
      <c r="F155" s="175" t="s">
        <v>29</v>
      </c>
      <c r="G155" s="175" t="s">
        <v>486</v>
      </c>
      <c r="H155" s="177" t="s">
        <v>2219</v>
      </c>
      <c r="I155" s="175" t="s">
        <v>116</v>
      </c>
      <c r="J155" s="175">
        <v>2</v>
      </c>
      <c r="K155" s="184">
        <v>55</v>
      </c>
      <c r="L155" s="175"/>
      <c r="M155" s="175"/>
      <c r="N155" s="175"/>
      <c r="O155" s="175"/>
      <c r="P155" s="175"/>
      <c r="Q155" s="183" t="s">
        <v>1200</v>
      </c>
      <c r="R155" s="176" t="s">
        <v>488</v>
      </c>
      <c r="S155" s="175"/>
      <c r="T155" s="185"/>
    </row>
    <row r="156" ht="157" hidden="1" customHeight="1" spans="1:20">
      <c r="A156" s="175">
        <v>151</v>
      </c>
      <c r="B156" s="175" t="s">
        <v>1742</v>
      </c>
      <c r="C156" s="175" t="s">
        <v>1436</v>
      </c>
      <c r="D156" s="175" t="s">
        <v>35</v>
      </c>
      <c r="E156" s="175" t="s">
        <v>113</v>
      </c>
      <c r="F156" s="175" t="s">
        <v>29</v>
      </c>
      <c r="G156" s="175" t="s">
        <v>1292</v>
      </c>
      <c r="H156" s="177" t="s">
        <v>2220</v>
      </c>
      <c r="I156" s="175" t="s">
        <v>116</v>
      </c>
      <c r="J156" s="175">
        <v>1</v>
      </c>
      <c r="K156" s="184">
        <v>30</v>
      </c>
      <c r="L156" s="175"/>
      <c r="M156" s="175"/>
      <c r="N156" s="175"/>
      <c r="O156" s="175"/>
      <c r="P156" s="175"/>
      <c r="Q156" s="183" t="s">
        <v>1200</v>
      </c>
      <c r="R156" s="176" t="s">
        <v>2221</v>
      </c>
      <c r="S156" s="175"/>
      <c r="T156" s="185"/>
    </row>
    <row r="157" ht="135" hidden="1" customHeight="1" spans="1:20">
      <c r="A157" s="175">
        <v>152</v>
      </c>
      <c r="B157" s="175" t="s">
        <v>1743</v>
      </c>
      <c r="C157" s="175" t="s">
        <v>495</v>
      </c>
      <c r="D157" s="175" t="s">
        <v>35</v>
      </c>
      <c r="E157" s="175" t="s">
        <v>496</v>
      </c>
      <c r="F157" s="175" t="s">
        <v>29</v>
      </c>
      <c r="G157" s="175" t="s">
        <v>497</v>
      </c>
      <c r="H157" s="176" t="s">
        <v>2222</v>
      </c>
      <c r="I157" s="175" t="s">
        <v>499</v>
      </c>
      <c r="J157" s="175">
        <v>13</v>
      </c>
      <c r="K157" s="184">
        <v>300</v>
      </c>
      <c r="L157" s="175"/>
      <c r="M157" s="175"/>
      <c r="N157" s="175"/>
      <c r="O157" s="175"/>
      <c r="P157" s="175"/>
      <c r="Q157" s="183" t="s">
        <v>1217</v>
      </c>
      <c r="R157" s="176" t="s">
        <v>2223</v>
      </c>
      <c r="S157" s="175"/>
      <c r="T157" s="185"/>
    </row>
    <row r="158" ht="193" hidden="1" customHeight="1" spans="1:20">
      <c r="A158" s="175">
        <v>153</v>
      </c>
      <c r="B158" s="175" t="s">
        <v>1745</v>
      </c>
      <c r="C158" s="175" t="s">
        <v>1008</v>
      </c>
      <c r="D158" s="175" t="s">
        <v>19</v>
      </c>
      <c r="E158" s="175" t="s">
        <v>255</v>
      </c>
      <c r="F158" s="175" t="s">
        <v>29</v>
      </c>
      <c r="G158" s="175" t="s">
        <v>349</v>
      </c>
      <c r="H158" s="177" t="s">
        <v>2224</v>
      </c>
      <c r="I158" s="175" t="s">
        <v>31</v>
      </c>
      <c r="J158" s="175">
        <v>6</v>
      </c>
      <c r="K158" s="184">
        <v>428</v>
      </c>
      <c r="L158" s="175"/>
      <c r="M158" s="175"/>
      <c r="N158" s="175"/>
      <c r="O158" s="175"/>
      <c r="P158" s="175"/>
      <c r="Q158" s="175" t="s">
        <v>1197</v>
      </c>
      <c r="R158" s="176" t="s">
        <v>1852</v>
      </c>
      <c r="S158" s="175"/>
      <c r="T158" s="185"/>
    </row>
    <row r="159" ht="147" hidden="1" customHeight="1" spans="1:20">
      <c r="A159" s="175">
        <v>154</v>
      </c>
      <c r="B159" s="175" t="s">
        <v>1747</v>
      </c>
      <c r="C159" s="175" t="s">
        <v>992</v>
      </c>
      <c r="D159" s="175" t="s">
        <v>19</v>
      </c>
      <c r="E159" s="175" t="s">
        <v>282</v>
      </c>
      <c r="F159" s="175" t="s">
        <v>21</v>
      </c>
      <c r="G159" s="175" t="s">
        <v>272</v>
      </c>
      <c r="H159" s="177" t="s">
        <v>2225</v>
      </c>
      <c r="I159" s="175" t="s">
        <v>251</v>
      </c>
      <c r="J159" s="175">
        <v>2</v>
      </c>
      <c r="K159" s="184">
        <v>20</v>
      </c>
      <c r="L159" s="175"/>
      <c r="M159" s="175"/>
      <c r="N159" s="175"/>
      <c r="O159" s="175"/>
      <c r="P159" s="175"/>
      <c r="Q159" s="175" t="s">
        <v>1595</v>
      </c>
      <c r="R159" s="176" t="s">
        <v>2371</v>
      </c>
      <c r="S159" s="175"/>
      <c r="T159" s="185"/>
    </row>
    <row r="160" ht="200" hidden="1" customHeight="1" spans="1:20">
      <c r="A160" s="175">
        <v>155</v>
      </c>
      <c r="B160" s="175" t="s">
        <v>1748</v>
      </c>
      <c r="C160" s="175" t="s">
        <v>999</v>
      </c>
      <c r="D160" s="175" t="s">
        <v>19</v>
      </c>
      <c r="E160" s="175" t="s">
        <v>710</v>
      </c>
      <c r="F160" s="175" t="s">
        <v>21</v>
      </c>
      <c r="G160" s="175" t="s">
        <v>307</v>
      </c>
      <c r="H160" s="177" t="s">
        <v>2227</v>
      </c>
      <c r="I160" s="175" t="s">
        <v>24</v>
      </c>
      <c r="J160" s="175">
        <v>5</v>
      </c>
      <c r="K160" s="184">
        <v>2000</v>
      </c>
      <c r="L160" s="175"/>
      <c r="M160" s="175"/>
      <c r="N160" s="175"/>
      <c r="O160" s="175"/>
      <c r="P160" s="175"/>
      <c r="Q160" s="175" t="s">
        <v>1200</v>
      </c>
      <c r="R160" s="176" t="s">
        <v>1001</v>
      </c>
      <c r="S160" s="175"/>
      <c r="T160" s="185"/>
    </row>
    <row r="161" ht="193" hidden="1" customHeight="1" spans="1:20">
      <c r="A161" s="175">
        <v>156</v>
      </c>
      <c r="B161" s="175" t="s">
        <v>1749</v>
      </c>
      <c r="C161" s="175" t="s">
        <v>1035</v>
      </c>
      <c r="D161" s="175" t="s">
        <v>35</v>
      </c>
      <c r="E161" s="175" t="s">
        <v>1799</v>
      </c>
      <c r="F161" s="175" t="s">
        <v>29</v>
      </c>
      <c r="G161" s="175" t="s">
        <v>397</v>
      </c>
      <c r="H161" s="177" t="s">
        <v>2228</v>
      </c>
      <c r="I161" s="175" t="s">
        <v>65</v>
      </c>
      <c r="J161" s="175">
        <v>1400</v>
      </c>
      <c r="K161" s="184">
        <v>20</v>
      </c>
      <c r="L161" s="175"/>
      <c r="M161" s="175"/>
      <c r="N161" s="175"/>
      <c r="O161" s="175"/>
      <c r="P161" s="175"/>
      <c r="Q161" s="175" t="s">
        <v>1300</v>
      </c>
      <c r="R161" s="176" t="s">
        <v>1037</v>
      </c>
      <c r="S161" s="175"/>
      <c r="T161" s="185"/>
    </row>
    <row r="162" ht="168" hidden="1" customHeight="1" spans="1:20">
      <c r="A162" s="175">
        <v>157</v>
      </c>
      <c r="B162" s="175" t="s">
        <v>1752</v>
      </c>
      <c r="C162" s="175" t="s">
        <v>1039</v>
      </c>
      <c r="D162" s="175" t="s">
        <v>35</v>
      </c>
      <c r="E162" s="175" t="s">
        <v>1799</v>
      </c>
      <c r="F162" s="175" t="s">
        <v>29</v>
      </c>
      <c r="G162" s="175" t="s">
        <v>402</v>
      </c>
      <c r="H162" s="177" t="s">
        <v>2229</v>
      </c>
      <c r="I162" s="175" t="s">
        <v>65</v>
      </c>
      <c r="J162" s="175">
        <v>300</v>
      </c>
      <c r="K162" s="184">
        <v>20</v>
      </c>
      <c r="L162" s="175"/>
      <c r="M162" s="175"/>
      <c r="N162" s="175"/>
      <c r="O162" s="175"/>
      <c r="P162" s="175"/>
      <c r="Q162" s="175" t="s">
        <v>1300</v>
      </c>
      <c r="R162" s="176" t="s">
        <v>1041</v>
      </c>
      <c r="S162" s="175"/>
      <c r="T162" s="185"/>
    </row>
    <row r="163" ht="166" hidden="1" customHeight="1" spans="1:20">
      <c r="A163" s="175">
        <v>158</v>
      </c>
      <c r="B163" s="175" t="s">
        <v>1753</v>
      </c>
      <c r="C163" s="175" t="s">
        <v>1045</v>
      </c>
      <c r="D163" s="175" t="s">
        <v>35</v>
      </c>
      <c r="E163" s="175" t="s">
        <v>1799</v>
      </c>
      <c r="F163" s="175" t="s">
        <v>29</v>
      </c>
      <c r="G163" s="175" t="s">
        <v>411</v>
      </c>
      <c r="H163" s="177" t="s">
        <v>2230</v>
      </c>
      <c r="I163" s="175" t="s">
        <v>799</v>
      </c>
      <c r="J163" s="175">
        <v>2</v>
      </c>
      <c r="K163" s="184">
        <v>20</v>
      </c>
      <c r="L163" s="175"/>
      <c r="M163" s="175"/>
      <c r="N163" s="175"/>
      <c r="O163" s="175"/>
      <c r="P163" s="175"/>
      <c r="Q163" s="175" t="s">
        <v>1300</v>
      </c>
      <c r="R163" s="176" t="s">
        <v>1047</v>
      </c>
      <c r="S163" s="175"/>
      <c r="T163" s="185"/>
    </row>
    <row r="164" ht="192" hidden="1" customHeight="1" spans="1:20">
      <c r="A164" s="175">
        <v>159</v>
      </c>
      <c r="B164" s="175" t="s">
        <v>1754</v>
      </c>
      <c r="C164" s="175" t="s">
        <v>1054</v>
      </c>
      <c r="D164" s="175" t="s">
        <v>35</v>
      </c>
      <c r="E164" s="175" t="s">
        <v>1799</v>
      </c>
      <c r="F164" s="175" t="s">
        <v>29</v>
      </c>
      <c r="G164" s="175" t="s">
        <v>424</v>
      </c>
      <c r="H164" s="177" t="s">
        <v>2231</v>
      </c>
      <c r="I164" s="175" t="s">
        <v>24</v>
      </c>
      <c r="J164" s="175">
        <v>1</v>
      </c>
      <c r="K164" s="184">
        <v>15</v>
      </c>
      <c r="L164" s="175"/>
      <c r="M164" s="175"/>
      <c r="N164" s="175"/>
      <c r="O164" s="175"/>
      <c r="P164" s="175"/>
      <c r="Q164" s="175" t="s">
        <v>1300</v>
      </c>
      <c r="R164" s="176" t="s">
        <v>1056</v>
      </c>
      <c r="S164" s="175"/>
      <c r="T164" s="185"/>
    </row>
    <row r="165" ht="161" hidden="1" customHeight="1" spans="1:20">
      <c r="A165" s="175">
        <v>160</v>
      </c>
      <c r="B165" s="175" t="s">
        <v>1757</v>
      </c>
      <c r="C165" s="175" t="s">
        <v>1060</v>
      </c>
      <c r="D165" s="175" t="s">
        <v>35</v>
      </c>
      <c r="E165" s="175" t="s">
        <v>1799</v>
      </c>
      <c r="F165" s="175" t="s">
        <v>29</v>
      </c>
      <c r="G165" s="175" t="s">
        <v>441</v>
      </c>
      <c r="H165" s="177" t="s">
        <v>2232</v>
      </c>
      <c r="I165" s="175" t="s">
        <v>799</v>
      </c>
      <c r="J165" s="175">
        <v>1</v>
      </c>
      <c r="K165" s="184">
        <v>15</v>
      </c>
      <c r="L165" s="175"/>
      <c r="M165" s="175"/>
      <c r="N165" s="175"/>
      <c r="O165" s="175"/>
      <c r="P165" s="175"/>
      <c r="Q165" s="175" t="s">
        <v>1300</v>
      </c>
      <c r="R165" s="176" t="s">
        <v>1062</v>
      </c>
      <c r="S165" s="175"/>
      <c r="T165" s="185"/>
    </row>
    <row r="166" ht="193" hidden="1" customHeight="1" spans="1:20">
      <c r="A166" s="175">
        <v>161</v>
      </c>
      <c r="B166" s="175" t="s">
        <v>1760</v>
      </c>
      <c r="C166" s="175" t="s">
        <v>1063</v>
      </c>
      <c r="D166" s="175" t="s">
        <v>35</v>
      </c>
      <c r="E166" s="175" t="s">
        <v>1799</v>
      </c>
      <c r="F166" s="175" t="s">
        <v>29</v>
      </c>
      <c r="G166" s="175" t="s">
        <v>486</v>
      </c>
      <c r="H166" s="177" t="s">
        <v>2234</v>
      </c>
      <c r="I166" s="175" t="s">
        <v>65</v>
      </c>
      <c r="J166" s="175">
        <v>2000</v>
      </c>
      <c r="K166" s="184">
        <v>20</v>
      </c>
      <c r="L166" s="175"/>
      <c r="M166" s="175"/>
      <c r="N166" s="175"/>
      <c r="O166" s="175"/>
      <c r="P166" s="175"/>
      <c r="Q166" s="175" t="s">
        <v>1237</v>
      </c>
      <c r="R166" s="176" t="s">
        <v>1322</v>
      </c>
      <c r="S166" s="175"/>
      <c r="T166" s="185"/>
    </row>
    <row r="167" ht="196" hidden="1" customHeight="1" spans="1:20">
      <c r="A167" s="175">
        <v>162</v>
      </c>
      <c r="B167" s="175" t="s">
        <v>1761</v>
      </c>
      <c r="C167" s="175" t="s">
        <v>1072</v>
      </c>
      <c r="D167" s="175" t="s">
        <v>35</v>
      </c>
      <c r="E167" s="175" t="s">
        <v>1799</v>
      </c>
      <c r="F167" s="175" t="s">
        <v>29</v>
      </c>
      <c r="G167" s="175" t="s">
        <v>1073</v>
      </c>
      <c r="H167" s="177" t="s">
        <v>1074</v>
      </c>
      <c r="I167" s="175" t="s">
        <v>1075</v>
      </c>
      <c r="J167" s="175">
        <v>13</v>
      </c>
      <c r="K167" s="184">
        <v>195</v>
      </c>
      <c r="L167" s="175"/>
      <c r="M167" s="175"/>
      <c r="N167" s="175"/>
      <c r="O167" s="175"/>
      <c r="P167" s="175"/>
      <c r="Q167" s="175" t="s">
        <v>1300</v>
      </c>
      <c r="R167" s="176" t="s">
        <v>1076</v>
      </c>
      <c r="S167" s="175"/>
      <c r="T167" s="185"/>
    </row>
    <row r="168" ht="143" hidden="1" customHeight="1" spans="1:20">
      <c r="A168" s="175">
        <v>163</v>
      </c>
      <c r="B168" s="175" t="s">
        <v>1762</v>
      </c>
      <c r="C168" s="175" t="s">
        <v>1085</v>
      </c>
      <c r="D168" s="175" t="s">
        <v>35</v>
      </c>
      <c r="E168" s="175" t="s">
        <v>1086</v>
      </c>
      <c r="F168" s="175" t="s">
        <v>29</v>
      </c>
      <c r="G168" s="175" t="s">
        <v>1087</v>
      </c>
      <c r="H168" s="176" t="s">
        <v>2235</v>
      </c>
      <c r="I168" s="175" t="s">
        <v>251</v>
      </c>
      <c r="J168" s="175">
        <v>3</v>
      </c>
      <c r="K168" s="184">
        <v>60</v>
      </c>
      <c r="L168" s="175"/>
      <c r="M168" s="175"/>
      <c r="N168" s="175"/>
      <c r="O168" s="175"/>
      <c r="P168" s="175"/>
      <c r="Q168" s="175" t="s">
        <v>1263</v>
      </c>
      <c r="R168" s="176" t="s">
        <v>2236</v>
      </c>
      <c r="S168" s="175"/>
      <c r="T168" s="185"/>
    </row>
    <row r="169" ht="136" hidden="1" customHeight="1" spans="1:20">
      <c r="A169" s="175">
        <v>164</v>
      </c>
      <c r="B169" s="175" t="s">
        <v>1766</v>
      </c>
      <c r="C169" s="175" t="s">
        <v>1116</v>
      </c>
      <c r="D169" s="175" t="s">
        <v>19</v>
      </c>
      <c r="E169" s="175" t="s">
        <v>1498</v>
      </c>
      <c r="F169" s="175" t="s">
        <v>29</v>
      </c>
      <c r="G169" s="175" t="s">
        <v>677</v>
      </c>
      <c r="H169" s="176" t="s">
        <v>1117</v>
      </c>
      <c r="I169" s="175" t="s">
        <v>251</v>
      </c>
      <c r="J169" s="175">
        <v>1</v>
      </c>
      <c r="K169" s="184">
        <v>30</v>
      </c>
      <c r="L169" s="175"/>
      <c r="M169" s="175"/>
      <c r="N169" s="175"/>
      <c r="O169" s="175"/>
      <c r="P169" s="175"/>
      <c r="Q169" s="175" t="s">
        <v>1210</v>
      </c>
      <c r="R169" s="176" t="s">
        <v>2237</v>
      </c>
      <c r="S169" s="175"/>
      <c r="T169" s="185"/>
    </row>
    <row r="170" ht="147" hidden="1" customHeight="1" spans="1:20">
      <c r="A170" s="175">
        <v>165</v>
      </c>
      <c r="B170" s="175" t="s">
        <v>1768</v>
      </c>
      <c r="C170" s="175" t="s">
        <v>1232</v>
      </c>
      <c r="D170" s="175" t="s">
        <v>35</v>
      </c>
      <c r="E170" s="175" t="s">
        <v>631</v>
      </c>
      <c r="F170" s="175" t="s">
        <v>21</v>
      </c>
      <c r="G170" s="175" t="s">
        <v>769</v>
      </c>
      <c r="H170" s="176" t="s">
        <v>2382</v>
      </c>
      <c r="I170" s="175" t="s">
        <v>31</v>
      </c>
      <c r="J170" s="175">
        <v>3.5</v>
      </c>
      <c r="K170" s="184">
        <v>155</v>
      </c>
      <c r="L170" s="183"/>
      <c r="M170" s="183"/>
      <c r="N170" s="183"/>
      <c r="O170" s="183"/>
      <c r="P170" s="183"/>
      <c r="Q170" s="183" t="s">
        <v>1196</v>
      </c>
      <c r="R170" s="176" t="s">
        <v>1617</v>
      </c>
      <c r="S170" s="175"/>
      <c r="T170" s="185"/>
    </row>
    <row r="171" ht="138" hidden="1" customHeight="1" spans="1:20">
      <c r="A171" s="175">
        <v>166</v>
      </c>
      <c r="B171" s="175" t="s">
        <v>1770</v>
      </c>
      <c r="C171" s="175" t="s">
        <v>1441</v>
      </c>
      <c r="D171" s="175" t="s">
        <v>19</v>
      </c>
      <c r="E171" s="175" t="s">
        <v>1498</v>
      </c>
      <c r="F171" s="175" t="s">
        <v>29</v>
      </c>
      <c r="G171" s="175" t="s">
        <v>206</v>
      </c>
      <c r="H171" s="176" t="s">
        <v>655</v>
      </c>
      <c r="I171" s="175" t="s">
        <v>133</v>
      </c>
      <c r="J171" s="175">
        <v>10000</v>
      </c>
      <c r="K171" s="184">
        <v>45</v>
      </c>
      <c r="L171" s="183"/>
      <c r="M171" s="183"/>
      <c r="N171" s="183"/>
      <c r="O171" s="183"/>
      <c r="P171" s="183"/>
      <c r="Q171" s="183" t="s">
        <v>1207</v>
      </c>
      <c r="R171" s="176" t="s">
        <v>1342</v>
      </c>
      <c r="S171" s="175"/>
      <c r="T171" s="185"/>
    </row>
    <row r="172" ht="151" hidden="1" customHeight="1" spans="1:20">
      <c r="A172" s="175">
        <v>167</v>
      </c>
      <c r="B172" s="175" t="s">
        <v>1776</v>
      </c>
      <c r="C172" s="175" t="s">
        <v>658</v>
      </c>
      <c r="D172" s="175" t="s">
        <v>19</v>
      </c>
      <c r="E172" s="175" t="s">
        <v>1498</v>
      </c>
      <c r="F172" s="175" t="s">
        <v>29</v>
      </c>
      <c r="G172" s="175" t="s">
        <v>206</v>
      </c>
      <c r="H172" s="176" t="s">
        <v>659</v>
      </c>
      <c r="I172" s="175" t="s">
        <v>133</v>
      </c>
      <c r="J172" s="175">
        <v>20000</v>
      </c>
      <c r="K172" s="184">
        <v>135</v>
      </c>
      <c r="L172" s="183"/>
      <c r="M172" s="183"/>
      <c r="N172" s="183"/>
      <c r="O172" s="183"/>
      <c r="P172" s="183"/>
      <c r="Q172" s="183" t="s">
        <v>1207</v>
      </c>
      <c r="R172" s="176" t="s">
        <v>1343</v>
      </c>
      <c r="S172" s="175"/>
      <c r="T172" s="185"/>
    </row>
    <row r="173" ht="186" hidden="1" customHeight="1" spans="1:20">
      <c r="A173" s="175">
        <v>168</v>
      </c>
      <c r="B173" s="175" t="s">
        <v>1781</v>
      </c>
      <c r="C173" s="175" t="s">
        <v>662</v>
      </c>
      <c r="D173" s="175" t="s">
        <v>19</v>
      </c>
      <c r="E173" s="175" t="s">
        <v>1498</v>
      </c>
      <c r="F173" s="175" t="s">
        <v>29</v>
      </c>
      <c r="G173" s="175" t="s">
        <v>206</v>
      </c>
      <c r="H173" s="176" t="s">
        <v>663</v>
      </c>
      <c r="I173" s="175" t="s">
        <v>133</v>
      </c>
      <c r="J173" s="175">
        <v>5000</v>
      </c>
      <c r="K173" s="184">
        <v>17.5</v>
      </c>
      <c r="L173" s="183"/>
      <c r="M173" s="183"/>
      <c r="N173" s="183"/>
      <c r="O173" s="183"/>
      <c r="P173" s="183"/>
      <c r="Q173" s="183" t="s">
        <v>1207</v>
      </c>
      <c r="R173" s="176" t="s">
        <v>1344</v>
      </c>
      <c r="S173" s="175"/>
      <c r="T173" s="185"/>
    </row>
    <row r="174" ht="152" hidden="1" customHeight="1" spans="1:20">
      <c r="A174" s="175">
        <v>169</v>
      </c>
      <c r="B174" s="175" t="s">
        <v>1785</v>
      </c>
      <c r="C174" s="175" t="s">
        <v>1226</v>
      </c>
      <c r="D174" s="175" t="s">
        <v>35</v>
      </c>
      <c r="E174" s="175" t="s">
        <v>631</v>
      </c>
      <c r="F174" s="175" t="s">
        <v>534</v>
      </c>
      <c r="G174" s="175" t="s">
        <v>677</v>
      </c>
      <c r="H174" s="176" t="s">
        <v>2242</v>
      </c>
      <c r="I174" s="175" t="s">
        <v>31</v>
      </c>
      <c r="J174" s="175">
        <v>3.4</v>
      </c>
      <c r="K174" s="184">
        <v>150</v>
      </c>
      <c r="L174" s="183"/>
      <c r="M174" s="183"/>
      <c r="N174" s="183"/>
      <c r="O174" s="183"/>
      <c r="P174" s="183"/>
      <c r="Q174" s="183" t="s">
        <v>1196</v>
      </c>
      <c r="R174" s="176" t="s">
        <v>1623</v>
      </c>
      <c r="S174" s="175"/>
      <c r="T174" s="185"/>
    </row>
    <row r="175" ht="208" hidden="1" customHeight="1" spans="1:20">
      <c r="A175" s="175">
        <v>170</v>
      </c>
      <c r="B175" s="175" t="s">
        <v>1789</v>
      </c>
      <c r="C175" s="175" t="s">
        <v>1228</v>
      </c>
      <c r="D175" s="175" t="s">
        <v>35</v>
      </c>
      <c r="E175" s="175" t="s">
        <v>631</v>
      </c>
      <c r="F175" s="175" t="s">
        <v>21</v>
      </c>
      <c r="G175" s="175" t="s">
        <v>705</v>
      </c>
      <c r="H175" s="176" t="s">
        <v>2383</v>
      </c>
      <c r="I175" s="175" t="s">
        <v>31</v>
      </c>
      <c r="J175" s="175">
        <v>5.2</v>
      </c>
      <c r="K175" s="184">
        <v>228</v>
      </c>
      <c r="L175" s="183"/>
      <c r="M175" s="183"/>
      <c r="N175" s="183"/>
      <c r="O175" s="183"/>
      <c r="P175" s="183"/>
      <c r="Q175" s="183" t="s">
        <v>1196</v>
      </c>
      <c r="R175" s="176" t="s">
        <v>1625</v>
      </c>
      <c r="S175" s="175"/>
      <c r="T175" s="185"/>
    </row>
    <row r="176" ht="150" hidden="1" spans="1:20">
      <c r="A176" s="175">
        <v>171</v>
      </c>
      <c r="B176" s="175" t="s">
        <v>1793</v>
      </c>
      <c r="C176" s="175" t="s">
        <v>1230</v>
      </c>
      <c r="D176" s="175" t="s">
        <v>35</v>
      </c>
      <c r="E176" s="175" t="s">
        <v>631</v>
      </c>
      <c r="F176" s="175" t="s">
        <v>21</v>
      </c>
      <c r="G176" s="175" t="s">
        <v>736</v>
      </c>
      <c r="H176" s="176" t="s">
        <v>2384</v>
      </c>
      <c r="I176" s="175" t="s">
        <v>31</v>
      </c>
      <c r="J176" s="175">
        <v>5</v>
      </c>
      <c r="K176" s="184">
        <v>220</v>
      </c>
      <c r="L176" s="183"/>
      <c r="M176" s="183"/>
      <c r="N176" s="183"/>
      <c r="O176" s="183"/>
      <c r="P176" s="183"/>
      <c r="Q176" s="183" t="s">
        <v>1196</v>
      </c>
      <c r="R176" s="176" t="s">
        <v>1628</v>
      </c>
      <c r="S176" s="175"/>
      <c r="T176" s="185"/>
    </row>
    <row r="177" ht="112.5" hidden="1" spans="1:20">
      <c r="A177" s="175">
        <v>172</v>
      </c>
      <c r="B177" s="175" t="s">
        <v>1797</v>
      </c>
      <c r="C177" s="175" t="s">
        <v>1119</v>
      </c>
      <c r="D177" s="175" t="s">
        <v>19</v>
      </c>
      <c r="E177" s="175" t="s">
        <v>1498</v>
      </c>
      <c r="F177" s="175" t="s">
        <v>29</v>
      </c>
      <c r="G177" s="175" t="s">
        <v>782</v>
      </c>
      <c r="H177" s="176" t="s">
        <v>1120</v>
      </c>
      <c r="I177" s="175" t="s">
        <v>251</v>
      </c>
      <c r="J177" s="175">
        <v>2</v>
      </c>
      <c r="K177" s="184">
        <v>23</v>
      </c>
      <c r="L177" s="175"/>
      <c r="M177" s="175"/>
      <c r="N177" s="175"/>
      <c r="O177" s="175"/>
      <c r="P177" s="175"/>
      <c r="Q177" s="175" t="s">
        <v>1210</v>
      </c>
      <c r="R177" s="176" t="s">
        <v>1121</v>
      </c>
      <c r="S177" s="175"/>
      <c r="T177" s="185"/>
    </row>
    <row r="178" ht="93.75" hidden="1" spans="1:20">
      <c r="A178" s="175">
        <v>173</v>
      </c>
      <c r="B178" s="175" t="s">
        <v>1802</v>
      </c>
      <c r="C178" s="175" t="s">
        <v>666</v>
      </c>
      <c r="D178" s="175" t="s">
        <v>106</v>
      </c>
      <c r="E178" s="175" t="s">
        <v>107</v>
      </c>
      <c r="F178" s="175" t="s">
        <v>29</v>
      </c>
      <c r="G178" s="175" t="s">
        <v>206</v>
      </c>
      <c r="H178" s="176" t="s">
        <v>2385</v>
      </c>
      <c r="I178" s="175" t="s">
        <v>668</v>
      </c>
      <c r="J178" s="175">
        <v>25</v>
      </c>
      <c r="K178" s="184">
        <v>46.2</v>
      </c>
      <c r="L178" s="183"/>
      <c r="M178" s="183"/>
      <c r="N178" s="183"/>
      <c r="O178" s="183"/>
      <c r="P178" s="183"/>
      <c r="Q178" s="183" t="s">
        <v>1202</v>
      </c>
      <c r="R178" s="176" t="s">
        <v>669</v>
      </c>
      <c r="S178" s="175"/>
      <c r="T178" s="185"/>
    </row>
    <row r="179" ht="131.25" hidden="1" spans="1:20">
      <c r="A179" s="175">
        <v>174</v>
      </c>
      <c r="B179" s="175" t="s">
        <v>1806</v>
      </c>
      <c r="C179" s="175" t="s">
        <v>709</v>
      </c>
      <c r="D179" s="175" t="s">
        <v>35</v>
      </c>
      <c r="E179" s="175" t="s">
        <v>375</v>
      </c>
      <c r="F179" s="175" t="s">
        <v>29</v>
      </c>
      <c r="G179" s="175" t="s">
        <v>705</v>
      </c>
      <c r="H179" s="176" t="s">
        <v>711</v>
      </c>
      <c r="I179" s="175" t="s">
        <v>712</v>
      </c>
      <c r="J179" s="175">
        <v>80</v>
      </c>
      <c r="K179" s="184">
        <v>6.5</v>
      </c>
      <c r="L179" s="183"/>
      <c r="M179" s="183"/>
      <c r="N179" s="183"/>
      <c r="O179" s="183"/>
      <c r="P179" s="183"/>
      <c r="Q179" s="183" t="s">
        <v>1200</v>
      </c>
      <c r="R179" s="176" t="s">
        <v>2247</v>
      </c>
      <c r="S179" s="175"/>
      <c r="T179" s="185"/>
    </row>
    <row r="180" ht="150" hidden="1" spans="1:20">
      <c r="A180" s="175">
        <v>175</v>
      </c>
      <c r="B180" s="175" t="s">
        <v>1810</v>
      </c>
      <c r="C180" s="175" t="s">
        <v>671</v>
      </c>
      <c r="D180" s="175" t="s">
        <v>35</v>
      </c>
      <c r="E180" s="175" t="s">
        <v>36</v>
      </c>
      <c r="F180" s="175" t="s">
        <v>21</v>
      </c>
      <c r="G180" s="175" t="s">
        <v>672</v>
      </c>
      <c r="H180" s="176" t="s">
        <v>2248</v>
      </c>
      <c r="I180" s="175" t="s">
        <v>31</v>
      </c>
      <c r="J180" s="175">
        <v>5</v>
      </c>
      <c r="K180" s="184">
        <v>100</v>
      </c>
      <c r="L180" s="183"/>
      <c r="M180" s="183"/>
      <c r="N180" s="183"/>
      <c r="O180" s="183"/>
      <c r="P180" s="183"/>
      <c r="Q180" s="183" t="s">
        <v>1200</v>
      </c>
      <c r="R180" s="176" t="s">
        <v>1863</v>
      </c>
      <c r="S180" s="175"/>
      <c r="T180" s="185"/>
    </row>
    <row r="181" ht="112.5" hidden="1" spans="1:20">
      <c r="A181" s="175">
        <v>176</v>
      </c>
      <c r="B181" s="175" t="s">
        <v>1814</v>
      </c>
      <c r="C181" s="175" t="s">
        <v>681</v>
      </c>
      <c r="D181" s="175" t="s">
        <v>35</v>
      </c>
      <c r="E181" s="175" t="s">
        <v>375</v>
      </c>
      <c r="F181" s="175" t="s">
        <v>29</v>
      </c>
      <c r="G181" s="175" t="s">
        <v>677</v>
      </c>
      <c r="H181" s="176" t="s">
        <v>2249</v>
      </c>
      <c r="I181" s="175" t="s">
        <v>116</v>
      </c>
      <c r="J181" s="175">
        <v>1</v>
      </c>
      <c r="K181" s="184">
        <v>30</v>
      </c>
      <c r="L181" s="183"/>
      <c r="M181" s="183"/>
      <c r="N181" s="183"/>
      <c r="O181" s="183"/>
      <c r="P181" s="183"/>
      <c r="Q181" s="183" t="s">
        <v>1200</v>
      </c>
      <c r="R181" s="176" t="s">
        <v>1348</v>
      </c>
      <c r="S181" s="175"/>
      <c r="T181" s="185"/>
    </row>
    <row r="182" ht="131.25" hidden="1" spans="1:20">
      <c r="A182" s="175">
        <v>177</v>
      </c>
      <c r="B182" s="175" t="s">
        <v>1817</v>
      </c>
      <c r="C182" s="175" t="s">
        <v>1866</v>
      </c>
      <c r="D182" s="175" t="s">
        <v>35</v>
      </c>
      <c r="E182" s="175" t="s">
        <v>36</v>
      </c>
      <c r="F182" s="175" t="s">
        <v>21</v>
      </c>
      <c r="G182" s="175" t="s">
        <v>677</v>
      </c>
      <c r="H182" s="176" t="s">
        <v>2250</v>
      </c>
      <c r="I182" s="175" t="s">
        <v>31</v>
      </c>
      <c r="J182" s="175">
        <v>1.82</v>
      </c>
      <c r="K182" s="184">
        <v>128</v>
      </c>
      <c r="L182" s="183"/>
      <c r="M182" s="183"/>
      <c r="N182" s="183"/>
      <c r="O182" s="183"/>
      <c r="P182" s="183"/>
      <c r="Q182" s="183" t="s">
        <v>1197</v>
      </c>
      <c r="R182" s="176" t="s">
        <v>1868</v>
      </c>
      <c r="S182" s="175"/>
      <c r="T182" s="185"/>
    </row>
    <row r="183" ht="112.5" hidden="1" spans="1:20">
      <c r="A183" s="175">
        <v>178</v>
      </c>
      <c r="B183" s="175" t="s">
        <v>1818</v>
      </c>
      <c r="C183" s="175" t="s">
        <v>689</v>
      </c>
      <c r="D183" s="175" t="s">
        <v>35</v>
      </c>
      <c r="E183" s="175" t="s">
        <v>36</v>
      </c>
      <c r="F183" s="175" t="s">
        <v>21</v>
      </c>
      <c r="G183" s="175" t="s">
        <v>677</v>
      </c>
      <c r="H183" s="176" t="s">
        <v>2251</v>
      </c>
      <c r="I183" s="175" t="s">
        <v>31</v>
      </c>
      <c r="J183" s="175">
        <v>1.5</v>
      </c>
      <c r="K183" s="184">
        <v>85.5</v>
      </c>
      <c r="L183" s="183"/>
      <c r="M183" s="183"/>
      <c r="N183" s="183"/>
      <c r="O183" s="183"/>
      <c r="P183" s="183"/>
      <c r="Q183" s="183" t="s">
        <v>1200</v>
      </c>
      <c r="R183" s="176" t="s">
        <v>1870</v>
      </c>
      <c r="S183" s="175"/>
      <c r="T183" s="185"/>
    </row>
    <row r="184" ht="131.25" hidden="1" spans="1:20">
      <c r="A184" s="175">
        <v>179</v>
      </c>
      <c r="B184" s="175" t="s">
        <v>1819</v>
      </c>
      <c r="C184" s="176" t="s">
        <v>1872</v>
      </c>
      <c r="D184" s="175" t="s">
        <v>35</v>
      </c>
      <c r="E184" s="175" t="s">
        <v>36</v>
      </c>
      <c r="F184" s="175" t="s">
        <v>21</v>
      </c>
      <c r="G184" s="175" t="s">
        <v>695</v>
      </c>
      <c r="H184" s="176" t="s">
        <v>2252</v>
      </c>
      <c r="I184" s="175" t="s">
        <v>31</v>
      </c>
      <c r="J184" s="175">
        <v>1.325</v>
      </c>
      <c r="K184" s="184">
        <v>92.75</v>
      </c>
      <c r="L184" s="183"/>
      <c r="M184" s="183"/>
      <c r="N184" s="183"/>
      <c r="O184" s="183"/>
      <c r="P184" s="183"/>
      <c r="Q184" s="183" t="s">
        <v>1197</v>
      </c>
      <c r="R184" s="176" t="s">
        <v>1874</v>
      </c>
      <c r="S184" s="175"/>
      <c r="T184" s="185"/>
    </row>
    <row r="185" ht="112.5" hidden="1" spans="1:20">
      <c r="A185" s="175">
        <v>180</v>
      </c>
      <c r="B185" s="175" t="s">
        <v>1820</v>
      </c>
      <c r="C185" s="176" t="s">
        <v>699</v>
      </c>
      <c r="D185" s="175" t="s">
        <v>35</v>
      </c>
      <c r="E185" s="175" t="s">
        <v>120</v>
      </c>
      <c r="F185" s="175" t="s">
        <v>29</v>
      </c>
      <c r="G185" s="175" t="s">
        <v>695</v>
      </c>
      <c r="H185" s="176" t="s">
        <v>700</v>
      </c>
      <c r="I185" s="175" t="s">
        <v>701</v>
      </c>
      <c r="J185" s="175">
        <v>100</v>
      </c>
      <c r="K185" s="184">
        <v>13.4</v>
      </c>
      <c r="L185" s="183"/>
      <c r="M185" s="183"/>
      <c r="N185" s="183"/>
      <c r="O185" s="183"/>
      <c r="P185" s="183"/>
      <c r="Q185" s="183" t="s">
        <v>1200</v>
      </c>
      <c r="R185" s="176" t="s">
        <v>1876</v>
      </c>
      <c r="S185" s="175"/>
      <c r="T185" s="185"/>
    </row>
    <row r="186" ht="131.25" hidden="1" spans="1:20">
      <c r="A186" s="175">
        <v>181</v>
      </c>
      <c r="B186" s="175" t="s">
        <v>1821</v>
      </c>
      <c r="C186" s="175" t="s">
        <v>1878</v>
      </c>
      <c r="D186" s="175" t="s">
        <v>35</v>
      </c>
      <c r="E186" s="175" t="s">
        <v>36</v>
      </c>
      <c r="F186" s="175" t="s">
        <v>21</v>
      </c>
      <c r="G186" s="175" t="s">
        <v>705</v>
      </c>
      <c r="H186" s="176" t="s">
        <v>2253</v>
      </c>
      <c r="I186" s="175" t="s">
        <v>31</v>
      </c>
      <c r="J186" s="175">
        <v>2.2</v>
      </c>
      <c r="K186" s="184">
        <v>154</v>
      </c>
      <c r="L186" s="183"/>
      <c r="M186" s="183"/>
      <c r="N186" s="183"/>
      <c r="O186" s="183"/>
      <c r="P186" s="183"/>
      <c r="Q186" s="183" t="s">
        <v>1197</v>
      </c>
      <c r="R186" s="176" t="s">
        <v>1880</v>
      </c>
      <c r="S186" s="175"/>
      <c r="T186" s="185"/>
    </row>
    <row r="187" ht="112.5" hidden="1" spans="1:20">
      <c r="A187" s="175">
        <v>182</v>
      </c>
      <c r="B187" s="175" t="s">
        <v>1822</v>
      </c>
      <c r="C187" s="175" t="s">
        <v>715</v>
      </c>
      <c r="D187" s="175" t="s">
        <v>35</v>
      </c>
      <c r="E187" s="175" t="s">
        <v>120</v>
      </c>
      <c r="F187" s="175" t="s">
        <v>29</v>
      </c>
      <c r="G187" s="175" t="s">
        <v>705</v>
      </c>
      <c r="H187" s="176" t="s">
        <v>2254</v>
      </c>
      <c r="I187" s="175" t="s">
        <v>123</v>
      </c>
      <c r="J187" s="175">
        <v>70</v>
      </c>
      <c r="K187" s="184">
        <v>57.2</v>
      </c>
      <c r="L187" s="183"/>
      <c r="M187" s="183"/>
      <c r="N187" s="183"/>
      <c r="O187" s="183"/>
      <c r="P187" s="183"/>
      <c r="Q187" s="183" t="s">
        <v>1200</v>
      </c>
      <c r="R187" s="176" t="s">
        <v>2255</v>
      </c>
      <c r="S187" s="175"/>
      <c r="T187" s="185"/>
    </row>
    <row r="188" ht="93.75" hidden="1" spans="1:20">
      <c r="A188" s="175">
        <v>183</v>
      </c>
      <c r="B188" s="175" t="s">
        <v>1823</v>
      </c>
      <c r="C188" s="175" t="s">
        <v>1443</v>
      </c>
      <c r="D188" s="175" t="s">
        <v>35</v>
      </c>
      <c r="E188" s="175" t="s">
        <v>113</v>
      </c>
      <c r="F188" s="175" t="s">
        <v>21</v>
      </c>
      <c r="G188" s="175" t="s">
        <v>724</v>
      </c>
      <c r="H188" s="176" t="s">
        <v>2256</v>
      </c>
      <c r="I188" s="175" t="s">
        <v>92</v>
      </c>
      <c r="J188" s="175">
        <v>300</v>
      </c>
      <c r="K188" s="184">
        <v>15</v>
      </c>
      <c r="L188" s="183"/>
      <c r="M188" s="183"/>
      <c r="N188" s="183"/>
      <c r="O188" s="183"/>
      <c r="P188" s="183"/>
      <c r="Q188" s="183" t="s">
        <v>1200</v>
      </c>
      <c r="R188" s="176" t="s">
        <v>1363</v>
      </c>
      <c r="S188" s="175"/>
      <c r="T188" s="185"/>
    </row>
    <row r="189" ht="93.75" hidden="1" spans="1:20">
      <c r="A189" s="175">
        <v>184</v>
      </c>
      <c r="B189" s="175" t="s">
        <v>1824</v>
      </c>
      <c r="C189" s="175" t="s">
        <v>728</v>
      </c>
      <c r="D189" s="175" t="s">
        <v>35</v>
      </c>
      <c r="E189" s="175" t="s">
        <v>113</v>
      </c>
      <c r="F189" s="175" t="s">
        <v>29</v>
      </c>
      <c r="G189" s="175" t="s">
        <v>724</v>
      </c>
      <c r="H189" s="176" t="s">
        <v>2257</v>
      </c>
      <c r="I189" s="175" t="s">
        <v>116</v>
      </c>
      <c r="J189" s="175">
        <v>1</v>
      </c>
      <c r="K189" s="184">
        <v>30</v>
      </c>
      <c r="L189" s="183"/>
      <c r="M189" s="183"/>
      <c r="N189" s="183"/>
      <c r="O189" s="183"/>
      <c r="P189" s="183"/>
      <c r="Q189" s="183" t="s">
        <v>1200</v>
      </c>
      <c r="R189" s="176" t="s">
        <v>1363</v>
      </c>
      <c r="S189" s="175"/>
      <c r="T189" s="185"/>
    </row>
    <row r="190" ht="131.25" hidden="1" spans="1:20">
      <c r="A190" s="175">
        <v>185</v>
      </c>
      <c r="B190" s="175" t="s">
        <v>1826</v>
      </c>
      <c r="C190" s="176" t="s">
        <v>1885</v>
      </c>
      <c r="D190" s="175" t="s">
        <v>35</v>
      </c>
      <c r="E190" s="175" t="s">
        <v>36</v>
      </c>
      <c r="F190" s="175" t="s">
        <v>21</v>
      </c>
      <c r="G190" s="175" t="s">
        <v>724</v>
      </c>
      <c r="H190" s="176" t="s">
        <v>2258</v>
      </c>
      <c r="I190" s="175" t="s">
        <v>31</v>
      </c>
      <c r="J190" s="175">
        <v>1.3</v>
      </c>
      <c r="K190" s="184">
        <v>91</v>
      </c>
      <c r="L190" s="183"/>
      <c r="M190" s="183"/>
      <c r="N190" s="183"/>
      <c r="O190" s="183"/>
      <c r="P190" s="183"/>
      <c r="Q190" s="183" t="s">
        <v>1197</v>
      </c>
      <c r="R190" s="176" t="s">
        <v>2259</v>
      </c>
      <c r="S190" s="175"/>
      <c r="T190" s="185"/>
    </row>
    <row r="191" ht="131.25" hidden="1" spans="1:20">
      <c r="A191" s="175">
        <v>186</v>
      </c>
      <c r="B191" s="175" t="s">
        <v>1827</v>
      </c>
      <c r="C191" s="176" t="s">
        <v>1889</v>
      </c>
      <c r="D191" s="175" t="s">
        <v>35</v>
      </c>
      <c r="E191" s="175" t="s">
        <v>36</v>
      </c>
      <c r="F191" s="175" t="s">
        <v>21</v>
      </c>
      <c r="G191" s="175" t="s">
        <v>736</v>
      </c>
      <c r="H191" s="176" t="s">
        <v>2260</v>
      </c>
      <c r="I191" s="175" t="s">
        <v>31</v>
      </c>
      <c r="J191" s="175">
        <v>1.58</v>
      </c>
      <c r="K191" s="184">
        <v>110.6</v>
      </c>
      <c r="L191" s="183"/>
      <c r="M191" s="183"/>
      <c r="N191" s="183"/>
      <c r="O191" s="183"/>
      <c r="P191" s="183"/>
      <c r="Q191" s="183" t="s">
        <v>1197</v>
      </c>
      <c r="R191" s="176" t="s">
        <v>1891</v>
      </c>
      <c r="S191" s="175"/>
      <c r="T191" s="185"/>
    </row>
    <row r="192" ht="93.75" hidden="1" spans="1:20">
      <c r="A192" s="175">
        <v>187</v>
      </c>
      <c r="B192" s="175" t="s">
        <v>1828</v>
      </c>
      <c r="C192" s="176" t="s">
        <v>744</v>
      </c>
      <c r="D192" s="175" t="s">
        <v>35</v>
      </c>
      <c r="E192" s="175" t="s">
        <v>120</v>
      </c>
      <c r="F192" s="175" t="s">
        <v>29</v>
      </c>
      <c r="G192" s="175" t="s">
        <v>736</v>
      </c>
      <c r="H192" s="176" t="s">
        <v>745</v>
      </c>
      <c r="I192" s="175" t="s">
        <v>123</v>
      </c>
      <c r="J192" s="175">
        <v>200</v>
      </c>
      <c r="K192" s="184">
        <v>52</v>
      </c>
      <c r="L192" s="183"/>
      <c r="M192" s="183"/>
      <c r="N192" s="183"/>
      <c r="O192" s="183"/>
      <c r="P192" s="183"/>
      <c r="Q192" s="183" t="s">
        <v>1200</v>
      </c>
      <c r="R192" s="176" t="s">
        <v>1372</v>
      </c>
      <c r="S192" s="175"/>
      <c r="T192" s="185"/>
    </row>
    <row r="193" ht="112.5" hidden="1" spans="1:20">
      <c r="A193" s="175">
        <v>188</v>
      </c>
      <c r="B193" s="175" t="s">
        <v>1829</v>
      </c>
      <c r="C193" s="175" t="s">
        <v>1445</v>
      </c>
      <c r="D193" s="175" t="s">
        <v>35</v>
      </c>
      <c r="E193" s="175" t="s">
        <v>113</v>
      </c>
      <c r="F193" s="175" t="s">
        <v>29</v>
      </c>
      <c r="G193" s="175" t="s">
        <v>736</v>
      </c>
      <c r="H193" s="176" t="s">
        <v>2261</v>
      </c>
      <c r="I193" s="175" t="s">
        <v>116</v>
      </c>
      <c r="J193" s="175">
        <v>1</v>
      </c>
      <c r="K193" s="184">
        <v>30</v>
      </c>
      <c r="L193" s="183"/>
      <c r="M193" s="183"/>
      <c r="N193" s="183"/>
      <c r="O193" s="183"/>
      <c r="P193" s="183"/>
      <c r="Q193" s="183" t="s">
        <v>1200</v>
      </c>
      <c r="R193" s="176" t="s">
        <v>1373</v>
      </c>
      <c r="S193" s="175"/>
      <c r="T193" s="185"/>
    </row>
    <row r="194" ht="131.25" hidden="1" spans="1:20">
      <c r="A194" s="175">
        <v>189</v>
      </c>
      <c r="B194" s="175" t="s">
        <v>1830</v>
      </c>
      <c r="C194" s="175" t="s">
        <v>1446</v>
      </c>
      <c r="D194" s="175" t="s">
        <v>35</v>
      </c>
      <c r="E194" s="175" t="s">
        <v>375</v>
      </c>
      <c r="F194" s="175" t="s">
        <v>29</v>
      </c>
      <c r="G194" s="175" t="s">
        <v>753</v>
      </c>
      <c r="H194" s="176" t="s">
        <v>2262</v>
      </c>
      <c r="I194" s="175" t="s">
        <v>755</v>
      </c>
      <c r="J194" s="175">
        <v>1</v>
      </c>
      <c r="K194" s="184">
        <v>134.96</v>
      </c>
      <c r="L194" s="183"/>
      <c r="M194" s="183"/>
      <c r="N194" s="183"/>
      <c r="O194" s="183"/>
      <c r="P194" s="183"/>
      <c r="Q194" s="183" t="s">
        <v>1200</v>
      </c>
      <c r="R194" s="176" t="s">
        <v>2263</v>
      </c>
      <c r="S194" s="175"/>
      <c r="T194" s="185"/>
    </row>
    <row r="195" ht="131.25" hidden="1" spans="1:20">
      <c r="A195" s="175">
        <v>190</v>
      </c>
      <c r="B195" s="175" t="s">
        <v>1831</v>
      </c>
      <c r="C195" s="176" t="s">
        <v>1897</v>
      </c>
      <c r="D195" s="175" t="s">
        <v>35</v>
      </c>
      <c r="E195" s="175" t="s">
        <v>36</v>
      </c>
      <c r="F195" s="175" t="s">
        <v>21</v>
      </c>
      <c r="G195" s="175" t="s">
        <v>753</v>
      </c>
      <c r="H195" s="176" t="s">
        <v>2264</v>
      </c>
      <c r="I195" s="175" t="s">
        <v>31</v>
      </c>
      <c r="J195" s="175">
        <v>2.05</v>
      </c>
      <c r="K195" s="184">
        <v>143.5</v>
      </c>
      <c r="L195" s="183"/>
      <c r="M195" s="183"/>
      <c r="N195" s="183"/>
      <c r="O195" s="183"/>
      <c r="P195" s="183"/>
      <c r="Q195" s="183" t="s">
        <v>1197</v>
      </c>
      <c r="R195" s="176" t="s">
        <v>1898</v>
      </c>
      <c r="S195" s="175"/>
      <c r="T195" s="185"/>
    </row>
    <row r="196" ht="112.5" hidden="1" spans="1:20">
      <c r="A196" s="175">
        <v>191</v>
      </c>
      <c r="B196" s="175" t="s">
        <v>1832</v>
      </c>
      <c r="C196" s="175" t="s">
        <v>763</v>
      </c>
      <c r="D196" s="175" t="s">
        <v>35</v>
      </c>
      <c r="E196" s="175" t="s">
        <v>36</v>
      </c>
      <c r="F196" s="175" t="s">
        <v>21</v>
      </c>
      <c r="G196" s="175" t="s">
        <v>764</v>
      </c>
      <c r="H196" s="176" t="s">
        <v>2265</v>
      </c>
      <c r="I196" s="175" t="s">
        <v>31</v>
      </c>
      <c r="J196" s="175">
        <v>9</v>
      </c>
      <c r="K196" s="184">
        <v>235</v>
      </c>
      <c r="L196" s="183"/>
      <c r="M196" s="183"/>
      <c r="N196" s="183"/>
      <c r="O196" s="183"/>
      <c r="P196" s="183"/>
      <c r="Q196" s="183" t="s">
        <v>1200</v>
      </c>
      <c r="R196" s="176" t="s">
        <v>1900</v>
      </c>
      <c r="S196" s="175"/>
      <c r="T196" s="185"/>
    </row>
    <row r="197" ht="131.25" hidden="1" spans="1:20">
      <c r="A197" s="175">
        <v>192</v>
      </c>
      <c r="B197" s="175" t="s">
        <v>1833</v>
      </c>
      <c r="C197" s="176" t="s">
        <v>1902</v>
      </c>
      <c r="D197" s="175" t="s">
        <v>35</v>
      </c>
      <c r="E197" s="175" t="s">
        <v>36</v>
      </c>
      <c r="F197" s="175" t="s">
        <v>21</v>
      </c>
      <c r="G197" s="175" t="s">
        <v>769</v>
      </c>
      <c r="H197" s="176" t="s">
        <v>2266</v>
      </c>
      <c r="I197" s="175" t="s">
        <v>31</v>
      </c>
      <c r="J197" s="175">
        <v>1.5</v>
      </c>
      <c r="K197" s="184">
        <v>127.4</v>
      </c>
      <c r="L197" s="183"/>
      <c r="M197" s="183"/>
      <c r="N197" s="183"/>
      <c r="O197" s="183"/>
      <c r="P197" s="183"/>
      <c r="Q197" s="183" t="s">
        <v>1197</v>
      </c>
      <c r="R197" s="176" t="s">
        <v>1904</v>
      </c>
      <c r="S197" s="175"/>
      <c r="T197" s="185"/>
    </row>
    <row r="198" ht="93.75" hidden="1" spans="1:20">
      <c r="A198" s="175">
        <v>193</v>
      </c>
      <c r="B198" s="175" t="s">
        <v>1834</v>
      </c>
      <c r="C198" s="176" t="s">
        <v>777</v>
      </c>
      <c r="D198" s="175" t="s">
        <v>35</v>
      </c>
      <c r="E198" s="175" t="s">
        <v>120</v>
      </c>
      <c r="F198" s="175" t="s">
        <v>29</v>
      </c>
      <c r="G198" s="175" t="s">
        <v>769</v>
      </c>
      <c r="H198" s="176" t="s">
        <v>778</v>
      </c>
      <c r="I198" s="175" t="s">
        <v>123</v>
      </c>
      <c r="J198" s="175">
        <v>200</v>
      </c>
      <c r="K198" s="184">
        <v>52</v>
      </c>
      <c r="L198" s="183"/>
      <c r="M198" s="183"/>
      <c r="N198" s="183"/>
      <c r="O198" s="183"/>
      <c r="P198" s="183"/>
      <c r="Q198" s="183" t="s">
        <v>1200</v>
      </c>
      <c r="R198" s="176" t="s">
        <v>2267</v>
      </c>
      <c r="S198" s="175"/>
      <c r="T198" s="185"/>
    </row>
    <row r="199" ht="131.25" hidden="1" spans="1:20">
      <c r="A199" s="175">
        <v>194</v>
      </c>
      <c r="B199" s="175" t="s">
        <v>1835</v>
      </c>
      <c r="C199" s="176" t="s">
        <v>1907</v>
      </c>
      <c r="D199" s="175" t="s">
        <v>35</v>
      </c>
      <c r="E199" s="175" t="s">
        <v>36</v>
      </c>
      <c r="F199" s="175" t="s">
        <v>21</v>
      </c>
      <c r="G199" s="175" t="s">
        <v>782</v>
      </c>
      <c r="H199" s="176" t="s">
        <v>2268</v>
      </c>
      <c r="I199" s="175" t="s">
        <v>31</v>
      </c>
      <c r="J199" s="175">
        <v>2.2</v>
      </c>
      <c r="K199" s="184">
        <v>154</v>
      </c>
      <c r="L199" s="183"/>
      <c r="M199" s="183"/>
      <c r="N199" s="183"/>
      <c r="O199" s="183"/>
      <c r="P199" s="183"/>
      <c r="Q199" s="183" t="s">
        <v>1197</v>
      </c>
      <c r="R199" s="176" t="s">
        <v>1909</v>
      </c>
      <c r="S199" s="175"/>
      <c r="T199" s="185"/>
    </row>
    <row r="200" ht="112.5" hidden="1" spans="1:20">
      <c r="A200" s="175">
        <v>195</v>
      </c>
      <c r="B200" s="175" t="s">
        <v>1836</v>
      </c>
      <c r="C200" s="176" t="s">
        <v>786</v>
      </c>
      <c r="D200" s="175" t="s">
        <v>35</v>
      </c>
      <c r="E200" s="175" t="s">
        <v>113</v>
      </c>
      <c r="F200" s="175" t="s">
        <v>21</v>
      </c>
      <c r="G200" s="175" t="s">
        <v>782</v>
      </c>
      <c r="H200" s="176" t="s">
        <v>787</v>
      </c>
      <c r="I200" s="175" t="s">
        <v>116</v>
      </c>
      <c r="J200" s="175">
        <v>1</v>
      </c>
      <c r="K200" s="184">
        <v>50</v>
      </c>
      <c r="L200" s="183"/>
      <c r="M200" s="183"/>
      <c r="N200" s="183"/>
      <c r="O200" s="183"/>
      <c r="P200" s="183"/>
      <c r="Q200" s="183" t="s">
        <v>1200</v>
      </c>
      <c r="R200" s="176" t="s">
        <v>1389</v>
      </c>
      <c r="S200" s="175"/>
      <c r="T200" s="185"/>
    </row>
    <row r="201" ht="97" hidden="1" customHeight="1" spans="1:20">
      <c r="A201" s="175">
        <v>196</v>
      </c>
      <c r="B201" s="175" t="s">
        <v>1837</v>
      </c>
      <c r="C201" s="175" t="s">
        <v>795</v>
      </c>
      <c r="D201" s="175" t="s">
        <v>35</v>
      </c>
      <c r="E201" s="175" t="s">
        <v>796</v>
      </c>
      <c r="F201" s="175" t="s">
        <v>29</v>
      </c>
      <c r="G201" s="175" t="s">
        <v>797</v>
      </c>
      <c r="H201" s="176" t="s">
        <v>1390</v>
      </c>
      <c r="I201" s="175" t="s">
        <v>799</v>
      </c>
      <c r="J201" s="175">
        <v>1</v>
      </c>
      <c r="K201" s="184">
        <v>90</v>
      </c>
      <c r="L201" s="183"/>
      <c r="M201" s="183"/>
      <c r="N201" s="183"/>
      <c r="O201" s="183"/>
      <c r="P201" s="183"/>
      <c r="Q201" s="183" t="s">
        <v>1234</v>
      </c>
      <c r="R201" s="176" t="s">
        <v>800</v>
      </c>
      <c r="S201" s="175"/>
      <c r="T201" s="185"/>
    </row>
    <row r="202" ht="116" hidden="1" customHeight="1" spans="1:20">
      <c r="A202" s="175">
        <v>197</v>
      </c>
      <c r="B202" s="175" t="s">
        <v>1838</v>
      </c>
      <c r="C202" s="175" t="s">
        <v>502</v>
      </c>
      <c r="D202" s="175" t="s">
        <v>19</v>
      </c>
      <c r="E202" s="175" t="s">
        <v>28</v>
      </c>
      <c r="F202" s="175" t="s">
        <v>29</v>
      </c>
      <c r="G202" s="175" t="s">
        <v>503</v>
      </c>
      <c r="H202" s="176" t="s">
        <v>2269</v>
      </c>
      <c r="I202" s="175" t="s">
        <v>31</v>
      </c>
      <c r="J202" s="175">
        <v>5</v>
      </c>
      <c r="K202" s="182">
        <v>100</v>
      </c>
      <c r="L202" s="185"/>
      <c r="M202" s="185"/>
      <c r="N202" s="185"/>
      <c r="O202" s="183"/>
      <c r="P202" s="183"/>
      <c r="Q202" s="183" t="s">
        <v>1196</v>
      </c>
      <c r="R202" s="176" t="s">
        <v>1631</v>
      </c>
      <c r="S202" s="185"/>
      <c r="T202" s="185"/>
    </row>
    <row r="203" ht="165" hidden="1" customHeight="1" spans="1:20">
      <c r="A203" s="175">
        <v>198</v>
      </c>
      <c r="B203" s="175" t="s">
        <v>1839</v>
      </c>
      <c r="C203" s="175" t="s">
        <v>525</v>
      </c>
      <c r="D203" s="175" t="s">
        <v>35</v>
      </c>
      <c r="E203" s="175" t="s">
        <v>631</v>
      </c>
      <c r="F203" s="175" t="s">
        <v>29</v>
      </c>
      <c r="G203" s="175" t="s">
        <v>521</v>
      </c>
      <c r="H203" s="176" t="s">
        <v>2270</v>
      </c>
      <c r="I203" s="175" t="s">
        <v>31</v>
      </c>
      <c r="J203" s="175">
        <v>4</v>
      </c>
      <c r="K203" s="182">
        <v>120</v>
      </c>
      <c r="L203" s="186"/>
      <c r="M203" s="186"/>
      <c r="N203" s="186"/>
      <c r="O203" s="183"/>
      <c r="P203" s="183"/>
      <c r="Q203" s="183" t="s">
        <v>1196</v>
      </c>
      <c r="R203" s="176" t="s">
        <v>2271</v>
      </c>
      <c r="S203" s="185"/>
      <c r="T203" s="185"/>
    </row>
    <row r="204" ht="112.5" hidden="1" spans="1:20">
      <c r="A204" s="175">
        <v>199</v>
      </c>
      <c r="B204" s="175" t="s">
        <v>1840</v>
      </c>
      <c r="C204" s="175" t="s">
        <v>562</v>
      </c>
      <c r="D204" s="175" t="s">
        <v>19</v>
      </c>
      <c r="E204" s="175" t="s">
        <v>28</v>
      </c>
      <c r="F204" s="175" t="s">
        <v>29</v>
      </c>
      <c r="G204" s="175" t="s">
        <v>546</v>
      </c>
      <c r="H204" s="176" t="s">
        <v>2272</v>
      </c>
      <c r="I204" s="175" t="s">
        <v>31</v>
      </c>
      <c r="J204" s="175">
        <v>4.2</v>
      </c>
      <c r="K204" s="182">
        <v>84</v>
      </c>
      <c r="L204" s="186"/>
      <c r="M204" s="186"/>
      <c r="N204" s="186"/>
      <c r="O204" s="183"/>
      <c r="P204" s="183"/>
      <c r="Q204" s="183" t="s">
        <v>1196</v>
      </c>
      <c r="R204" s="176" t="s">
        <v>2273</v>
      </c>
      <c r="S204" s="185"/>
      <c r="T204" s="185"/>
    </row>
    <row r="205" ht="93.75" hidden="1" spans="1:20">
      <c r="A205" s="175">
        <v>200</v>
      </c>
      <c r="B205" s="175" t="s">
        <v>1841</v>
      </c>
      <c r="C205" s="175" t="s">
        <v>582</v>
      </c>
      <c r="D205" s="175" t="s">
        <v>19</v>
      </c>
      <c r="E205" s="175" t="s">
        <v>28</v>
      </c>
      <c r="F205" s="175" t="s">
        <v>29</v>
      </c>
      <c r="G205" s="175" t="s">
        <v>578</v>
      </c>
      <c r="H205" s="176" t="s">
        <v>2274</v>
      </c>
      <c r="I205" s="175" t="s">
        <v>92</v>
      </c>
      <c r="J205" s="175">
        <v>15</v>
      </c>
      <c r="K205" s="182">
        <v>45</v>
      </c>
      <c r="L205" s="186"/>
      <c r="M205" s="186"/>
      <c r="N205" s="186"/>
      <c r="O205" s="183"/>
      <c r="P205" s="183"/>
      <c r="Q205" s="183" t="s">
        <v>1196</v>
      </c>
      <c r="R205" s="176" t="s">
        <v>2275</v>
      </c>
      <c r="S205" s="185"/>
      <c r="T205" s="185"/>
    </row>
    <row r="206" ht="150" hidden="1" spans="1:20">
      <c r="A206" s="175">
        <v>201</v>
      </c>
      <c r="B206" s="175" t="s">
        <v>1842</v>
      </c>
      <c r="C206" s="175" t="s">
        <v>1096</v>
      </c>
      <c r="D206" s="175" t="s">
        <v>19</v>
      </c>
      <c r="E206" s="175" t="s">
        <v>20</v>
      </c>
      <c r="F206" s="175" t="s">
        <v>21</v>
      </c>
      <c r="G206" s="175" t="s">
        <v>1097</v>
      </c>
      <c r="H206" s="176" t="s">
        <v>2276</v>
      </c>
      <c r="I206" s="175" t="s">
        <v>24</v>
      </c>
      <c r="J206" s="175">
        <v>16</v>
      </c>
      <c r="K206" s="182">
        <v>16</v>
      </c>
      <c r="L206" s="186"/>
      <c r="M206" s="186"/>
      <c r="N206" s="186"/>
      <c r="O206" s="183"/>
      <c r="P206" s="183"/>
      <c r="Q206" s="183" t="s">
        <v>1194</v>
      </c>
      <c r="R206" s="176" t="s">
        <v>2277</v>
      </c>
      <c r="S206" s="185"/>
      <c r="T206" s="185"/>
    </row>
    <row r="207" ht="215" hidden="1" customHeight="1" spans="1:20">
      <c r="A207" s="175">
        <v>202</v>
      </c>
      <c r="B207" s="175" t="s">
        <v>1843</v>
      </c>
      <c r="C207" s="175" t="s">
        <v>604</v>
      </c>
      <c r="D207" s="175" t="s">
        <v>35</v>
      </c>
      <c r="E207" s="175" t="s">
        <v>631</v>
      </c>
      <c r="F207" s="175" t="s">
        <v>29</v>
      </c>
      <c r="G207" s="175" t="s">
        <v>595</v>
      </c>
      <c r="H207" s="176" t="s">
        <v>2278</v>
      </c>
      <c r="I207" s="175" t="s">
        <v>31</v>
      </c>
      <c r="J207" s="175">
        <v>1.4</v>
      </c>
      <c r="K207" s="182">
        <v>42</v>
      </c>
      <c r="L207" s="185"/>
      <c r="M207" s="185"/>
      <c r="N207" s="185"/>
      <c r="O207" s="183"/>
      <c r="P207" s="183"/>
      <c r="Q207" s="183" t="s">
        <v>1196</v>
      </c>
      <c r="R207" s="176" t="s">
        <v>1648</v>
      </c>
      <c r="S207" s="185"/>
      <c r="T207" s="185"/>
    </row>
    <row r="208" ht="112.5" hidden="1" spans="1:20">
      <c r="A208" s="175">
        <v>203</v>
      </c>
      <c r="B208" s="175" t="s">
        <v>1844</v>
      </c>
      <c r="C208" s="175" t="s">
        <v>1650</v>
      </c>
      <c r="D208" s="175" t="s">
        <v>19</v>
      </c>
      <c r="E208" s="175" t="s">
        <v>28</v>
      </c>
      <c r="F208" s="175" t="s">
        <v>29</v>
      </c>
      <c r="G208" s="175" t="s">
        <v>609</v>
      </c>
      <c r="H208" s="176" t="s">
        <v>2279</v>
      </c>
      <c r="I208" s="175" t="s">
        <v>133</v>
      </c>
      <c r="J208" s="175">
        <v>2190</v>
      </c>
      <c r="K208" s="182">
        <v>85.7</v>
      </c>
      <c r="L208" s="185"/>
      <c r="M208" s="185"/>
      <c r="N208" s="185"/>
      <c r="O208" s="183"/>
      <c r="P208" s="183"/>
      <c r="Q208" s="183" t="s">
        <v>1196</v>
      </c>
      <c r="R208" s="176" t="s">
        <v>2280</v>
      </c>
      <c r="S208" s="185"/>
      <c r="T208" s="185"/>
    </row>
    <row r="209" ht="153" hidden="1" customHeight="1" spans="1:20">
      <c r="A209" s="175">
        <v>204</v>
      </c>
      <c r="B209" s="175" t="s">
        <v>1846</v>
      </c>
      <c r="C209" s="175" t="s">
        <v>1103</v>
      </c>
      <c r="D209" s="175" t="s">
        <v>19</v>
      </c>
      <c r="E209" s="175" t="s">
        <v>20</v>
      </c>
      <c r="F209" s="175" t="s">
        <v>29</v>
      </c>
      <c r="G209" s="175" t="s">
        <v>609</v>
      </c>
      <c r="H209" s="176" t="s">
        <v>1104</v>
      </c>
      <c r="I209" s="175" t="s">
        <v>251</v>
      </c>
      <c r="J209" s="175">
        <v>2</v>
      </c>
      <c r="K209" s="182">
        <v>2.2</v>
      </c>
      <c r="L209" s="186"/>
      <c r="M209" s="186"/>
      <c r="N209" s="186"/>
      <c r="O209" s="183"/>
      <c r="P209" s="183"/>
      <c r="Q209" s="183" t="s">
        <v>1194</v>
      </c>
      <c r="R209" s="176" t="s">
        <v>2281</v>
      </c>
      <c r="S209" s="185"/>
      <c r="T209" s="185"/>
    </row>
    <row r="210" ht="163" hidden="1" customHeight="1" spans="1:20">
      <c r="A210" s="175">
        <v>205</v>
      </c>
      <c r="B210" s="175" t="s">
        <v>1848</v>
      </c>
      <c r="C210" s="175" t="s">
        <v>616</v>
      </c>
      <c r="D210" s="175" t="s">
        <v>19</v>
      </c>
      <c r="E210" s="175" t="s">
        <v>1498</v>
      </c>
      <c r="F210" s="175" t="s">
        <v>29</v>
      </c>
      <c r="G210" s="175" t="s">
        <v>206</v>
      </c>
      <c r="H210" s="175" t="s">
        <v>2377</v>
      </c>
      <c r="I210" s="175" t="s">
        <v>133</v>
      </c>
      <c r="J210" s="175">
        <v>2688.01</v>
      </c>
      <c r="K210" s="182">
        <v>18.82</v>
      </c>
      <c r="L210" s="185"/>
      <c r="M210" s="185"/>
      <c r="N210" s="185"/>
      <c r="O210" s="183"/>
      <c r="P210" s="183"/>
      <c r="Q210" s="183" t="s">
        <v>1194</v>
      </c>
      <c r="R210" s="176" t="s">
        <v>2283</v>
      </c>
      <c r="S210" s="185"/>
      <c r="T210" s="185"/>
    </row>
    <row r="211" ht="250" hidden="1" customHeight="1" spans="1:20">
      <c r="A211" s="175">
        <v>206</v>
      </c>
      <c r="B211" s="175" t="s">
        <v>1849</v>
      </c>
      <c r="C211" s="175" t="s">
        <v>621</v>
      </c>
      <c r="D211" s="175" t="s">
        <v>19</v>
      </c>
      <c r="E211" s="175" t="s">
        <v>1498</v>
      </c>
      <c r="F211" s="175" t="s">
        <v>29</v>
      </c>
      <c r="G211" s="175" t="s">
        <v>206</v>
      </c>
      <c r="H211" s="175" t="s">
        <v>2378</v>
      </c>
      <c r="I211" s="175" t="s">
        <v>133</v>
      </c>
      <c r="J211" s="175">
        <v>3000</v>
      </c>
      <c r="K211" s="182">
        <v>10.5</v>
      </c>
      <c r="L211" s="186"/>
      <c r="M211" s="186"/>
      <c r="N211" s="186"/>
      <c r="O211" s="183"/>
      <c r="P211" s="183"/>
      <c r="Q211" s="183" t="s">
        <v>1194</v>
      </c>
      <c r="R211" s="176" t="s">
        <v>2285</v>
      </c>
      <c r="S211" s="185"/>
      <c r="T211" s="185"/>
    </row>
    <row r="212" ht="131.25" hidden="1" spans="1:20">
      <c r="A212" s="175">
        <v>207</v>
      </c>
      <c r="B212" s="175" t="s">
        <v>1850</v>
      </c>
      <c r="C212" s="175" t="s">
        <v>635</v>
      </c>
      <c r="D212" s="175" t="s">
        <v>19</v>
      </c>
      <c r="E212" s="175" t="s">
        <v>20</v>
      </c>
      <c r="F212" s="192" t="s">
        <v>29</v>
      </c>
      <c r="G212" s="175" t="s">
        <v>609</v>
      </c>
      <c r="H212" s="192" t="s">
        <v>2286</v>
      </c>
      <c r="I212" s="175" t="s">
        <v>92</v>
      </c>
      <c r="J212" s="175">
        <v>520</v>
      </c>
      <c r="K212" s="182">
        <v>3.28</v>
      </c>
      <c r="L212" s="185"/>
      <c r="M212" s="185"/>
      <c r="N212" s="185"/>
      <c r="O212" s="194"/>
      <c r="P212" s="194"/>
      <c r="Q212" s="175" t="s">
        <v>1656</v>
      </c>
      <c r="R212" s="176" t="s">
        <v>2287</v>
      </c>
      <c r="S212" s="185"/>
      <c r="T212" s="185"/>
    </row>
    <row r="213" ht="168.75" hidden="1" spans="1:20">
      <c r="A213" s="175">
        <v>208</v>
      </c>
      <c r="B213" s="175" t="s">
        <v>1851</v>
      </c>
      <c r="C213" s="175" t="s">
        <v>639</v>
      </c>
      <c r="D213" s="175" t="s">
        <v>19</v>
      </c>
      <c r="E213" s="175" t="s">
        <v>20</v>
      </c>
      <c r="F213" s="192" t="s">
        <v>29</v>
      </c>
      <c r="G213" s="175" t="s">
        <v>640</v>
      </c>
      <c r="H213" s="192" t="s">
        <v>2288</v>
      </c>
      <c r="I213" s="175" t="s">
        <v>133</v>
      </c>
      <c r="J213" s="175">
        <v>927.2</v>
      </c>
      <c r="K213" s="182">
        <v>38.0152</v>
      </c>
      <c r="L213" s="185"/>
      <c r="M213" s="185"/>
      <c r="N213" s="185"/>
      <c r="O213" s="175"/>
      <c r="P213" s="175"/>
      <c r="Q213" s="175" t="s">
        <v>1194</v>
      </c>
      <c r="R213" s="176" t="s">
        <v>2289</v>
      </c>
      <c r="S213" s="185"/>
      <c r="T213" s="185"/>
    </row>
    <row r="214" ht="140" hidden="1" customHeight="1" spans="1:20">
      <c r="A214" s="175">
        <v>209</v>
      </c>
      <c r="B214" s="175" t="s">
        <v>1853</v>
      </c>
      <c r="C214" s="175" t="s">
        <v>507</v>
      </c>
      <c r="D214" s="175" t="s">
        <v>35</v>
      </c>
      <c r="E214" s="175" t="s">
        <v>36</v>
      </c>
      <c r="F214" s="175" t="s">
        <v>29</v>
      </c>
      <c r="G214" s="175" t="s">
        <v>503</v>
      </c>
      <c r="H214" s="176" t="s">
        <v>2290</v>
      </c>
      <c r="I214" s="175" t="s">
        <v>31</v>
      </c>
      <c r="J214" s="175">
        <v>2.1</v>
      </c>
      <c r="K214" s="182">
        <v>94.5</v>
      </c>
      <c r="L214" s="186"/>
      <c r="M214" s="186"/>
      <c r="N214" s="186"/>
      <c r="O214" s="183"/>
      <c r="P214" s="183"/>
      <c r="Q214" s="183" t="s">
        <v>1194</v>
      </c>
      <c r="R214" s="176" t="s">
        <v>1915</v>
      </c>
      <c r="S214" s="185"/>
      <c r="T214" s="185"/>
    </row>
    <row r="215" ht="151" hidden="1" customHeight="1" spans="1:20">
      <c r="A215" s="175">
        <v>210</v>
      </c>
      <c r="B215" s="175" t="s">
        <v>1854</v>
      </c>
      <c r="C215" s="175" t="s">
        <v>511</v>
      </c>
      <c r="D215" s="175" t="s">
        <v>35</v>
      </c>
      <c r="E215" s="175" t="s">
        <v>120</v>
      </c>
      <c r="F215" s="175" t="s">
        <v>29</v>
      </c>
      <c r="G215" s="175" t="s">
        <v>503</v>
      </c>
      <c r="H215" s="176" t="s">
        <v>2291</v>
      </c>
      <c r="I215" s="175" t="s">
        <v>123</v>
      </c>
      <c r="J215" s="175">
        <v>70</v>
      </c>
      <c r="K215" s="182">
        <v>18.9</v>
      </c>
      <c r="L215" s="186"/>
      <c r="M215" s="186"/>
      <c r="N215" s="186"/>
      <c r="O215" s="183"/>
      <c r="P215" s="183"/>
      <c r="Q215" s="183" t="s">
        <v>1200</v>
      </c>
      <c r="R215" s="176" t="s">
        <v>1917</v>
      </c>
      <c r="S215" s="185"/>
      <c r="T215" s="185"/>
    </row>
    <row r="216" ht="187" hidden="1" customHeight="1" spans="1:20">
      <c r="A216" s="175">
        <v>211</v>
      </c>
      <c r="B216" s="175" t="s">
        <v>1855</v>
      </c>
      <c r="C216" s="175" t="s">
        <v>520</v>
      </c>
      <c r="D216" s="175" t="s">
        <v>35</v>
      </c>
      <c r="E216" s="175" t="s">
        <v>36</v>
      </c>
      <c r="F216" s="175" t="s">
        <v>29</v>
      </c>
      <c r="G216" s="175" t="s">
        <v>521</v>
      </c>
      <c r="H216" s="176" t="s">
        <v>2292</v>
      </c>
      <c r="I216" s="175" t="s">
        <v>31</v>
      </c>
      <c r="J216" s="175">
        <v>4</v>
      </c>
      <c r="K216" s="182">
        <v>200</v>
      </c>
      <c r="L216" s="186"/>
      <c r="M216" s="186"/>
      <c r="N216" s="186"/>
      <c r="O216" s="183"/>
      <c r="P216" s="183"/>
      <c r="Q216" s="183" t="s">
        <v>1197</v>
      </c>
      <c r="R216" s="176" t="s">
        <v>1919</v>
      </c>
      <c r="S216" s="185"/>
      <c r="T216" s="185"/>
    </row>
    <row r="217" ht="112.5" hidden="1" spans="1:20">
      <c r="A217" s="175">
        <v>212</v>
      </c>
      <c r="B217" s="175" t="s">
        <v>1856</v>
      </c>
      <c r="C217" s="175" t="s">
        <v>630</v>
      </c>
      <c r="D217" s="175" t="s">
        <v>35</v>
      </c>
      <c r="E217" s="175" t="s">
        <v>176</v>
      </c>
      <c r="F217" s="175" t="s">
        <v>29</v>
      </c>
      <c r="G217" s="175" t="s">
        <v>521</v>
      </c>
      <c r="H217" s="176" t="s">
        <v>2293</v>
      </c>
      <c r="I217" s="175" t="s">
        <v>31</v>
      </c>
      <c r="J217" s="175">
        <v>2</v>
      </c>
      <c r="K217" s="182">
        <v>310</v>
      </c>
      <c r="L217" s="185"/>
      <c r="M217" s="185"/>
      <c r="N217" s="185"/>
      <c r="O217" s="183"/>
      <c r="P217" s="183"/>
      <c r="Q217" s="183" t="s">
        <v>1200</v>
      </c>
      <c r="R217" s="176" t="s">
        <v>2294</v>
      </c>
      <c r="S217" s="185"/>
      <c r="T217" s="185"/>
    </row>
    <row r="218" ht="146" hidden="1" customHeight="1" spans="1:20">
      <c r="A218" s="175">
        <v>213</v>
      </c>
      <c r="B218" s="175" t="s">
        <v>1857</v>
      </c>
      <c r="C218" s="175" t="s">
        <v>538</v>
      </c>
      <c r="D218" s="175" t="s">
        <v>35</v>
      </c>
      <c r="E218" s="175" t="s">
        <v>120</v>
      </c>
      <c r="F218" s="175" t="s">
        <v>534</v>
      </c>
      <c r="G218" s="175" t="s">
        <v>521</v>
      </c>
      <c r="H218" s="176" t="s">
        <v>2295</v>
      </c>
      <c r="I218" s="175" t="s">
        <v>123</v>
      </c>
      <c r="J218" s="175">
        <v>100</v>
      </c>
      <c r="K218" s="182">
        <v>27</v>
      </c>
      <c r="L218" s="185"/>
      <c r="M218" s="185"/>
      <c r="N218" s="185"/>
      <c r="O218" s="183"/>
      <c r="P218" s="183"/>
      <c r="Q218" s="183" t="s">
        <v>1200</v>
      </c>
      <c r="R218" s="176" t="s">
        <v>2296</v>
      </c>
      <c r="S218" s="185"/>
      <c r="T218" s="185"/>
    </row>
    <row r="219" ht="139" hidden="1" customHeight="1" spans="1:20">
      <c r="A219" s="175">
        <v>214</v>
      </c>
      <c r="B219" s="175" t="s">
        <v>1858</v>
      </c>
      <c r="C219" s="175" t="s">
        <v>541</v>
      </c>
      <c r="D219" s="175" t="s">
        <v>35</v>
      </c>
      <c r="E219" s="175" t="s">
        <v>113</v>
      </c>
      <c r="F219" s="175" t="s">
        <v>29</v>
      </c>
      <c r="G219" s="175" t="s">
        <v>521</v>
      </c>
      <c r="H219" s="176" t="s">
        <v>2297</v>
      </c>
      <c r="I219" s="175" t="s">
        <v>92</v>
      </c>
      <c r="J219" s="175">
        <v>125</v>
      </c>
      <c r="K219" s="182">
        <v>11.12</v>
      </c>
      <c r="L219" s="185"/>
      <c r="M219" s="185"/>
      <c r="N219" s="185"/>
      <c r="O219" s="183"/>
      <c r="P219" s="183"/>
      <c r="Q219" s="183" t="s">
        <v>1200</v>
      </c>
      <c r="R219" s="176" t="s">
        <v>2298</v>
      </c>
      <c r="S219" s="185"/>
      <c r="T219" s="185"/>
    </row>
    <row r="220" ht="191" hidden="1" customHeight="1" spans="1:20">
      <c r="A220" s="175">
        <v>215</v>
      </c>
      <c r="B220" s="175" t="s">
        <v>1859</v>
      </c>
      <c r="C220" s="175" t="s">
        <v>545</v>
      </c>
      <c r="D220" s="175" t="s">
        <v>35</v>
      </c>
      <c r="E220" s="175" t="s">
        <v>120</v>
      </c>
      <c r="F220" s="175" t="s">
        <v>29</v>
      </c>
      <c r="G220" s="175" t="s">
        <v>546</v>
      </c>
      <c r="H220" s="176" t="s">
        <v>2299</v>
      </c>
      <c r="I220" s="175" t="s">
        <v>123</v>
      </c>
      <c r="J220" s="175">
        <v>100</v>
      </c>
      <c r="K220" s="182">
        <v>29.43</v>
      </c>
      <c r="L220" s="185"/>
      <c r="M220" s="185"/>
      <c r="N220" s="185"/>
      <c r="O220" s="183"/>
      <c r="P220" s="183"/>
      <c r="Q220" s="183" t="s">
        <v>1200</v>
      </c>
      <c r="R220" s="176" t="s">
        <v>548</v>
      </c>
      <c r="S220" s="185"/>
      <c r="T220" s="185"/>
    </row>
    <row r="221" ht="146" hidden="1" customHeight="1" spans="1:20">
      <c r="A221" s="175">
        <v>216</v>
      </c>
      <c r="B221" s="175" t="s">
        <v>1860</v>
      </c>
      <c r="C221" s="175" t="s">
        <v>550</v>
      </c>
      <c r="D221" s="175" t="s">
        <v>35</v>
      </c>
      <c r="E221" s="175" t="s">
        <v>375</v>
      </c>
      <c r="F221" s="175" t="s">
        <v>29</v>
      </c>
      <c r="G221" s="175" t="s">
        <v>546</v>
      </c>
      <c r="H221" s="176" t="s">
        <v>2300</v>
      </c>
      <c r="I221" s="175" t="s">
        <v>116</v>
      </c>
      <c r="J221" s="175">
        <v>1</v>
      </c>
      <c r="K221" s="182">
        <v>30</v>
      </c>
      <c r="L221" s="185"/>
      <c r="M221" s="185"/>
      <c r="N221" s="185"/>
      <c r="O221" s="183"/>
      <c r="P221" s="183"/>
      <c r="Q221" s="183" t="s">
        <v>1200</v>
      </c>
      <c r="R221" s="176" t="s">
        <v>552</v>
      </c>
      <c r="S221" s="185"/>
      <c r="T221" s="185"/>
    </row>
    <row r="222" ht="118" hidden="1" customHeight="1" spans="1:20">
      <c r="A222" s="175">
        <v>217</v>
      </c>
      <c r="B222" s="175" t="s">
        <v>1861</v>
      </c>
      <c r="C222" s="175" t="s">
        <v>554</v>
      </c>
      <c r="D222" s="175" t="s">
        <v>35</v>
      </c>
      <c r="E222" s="175" t="s">
        <v>36</v>
      </c>
      <c r="F222" s="175" t="s">
        <v>29</v>
      </c>
      <c r="G222" s="175" t="s">
        <v>546</v>
      </c>
      <c r="H222" s="176" t="s">
        <v>2301</v>
      </c>
      <c r="I222" s="175" t="s">
        <v>198</v>
      </c>
      <c r="J222" s="175">
        <v>210</v>
      </c>
      <c r="K222" s="182">
        <v>12.6</v>
      </c>
      <c r="L222" s="186"/>
      <c r="M222" s="186"/>
      <c r="N222" s="186"/>
      <c r="O222" s="183"/>
      <c r="P222" s="183"/>
      <c r="Q222" s="183" t="s">
        <v>1197</v>
      </c>
      <c r="R222" s="176" t="s">
        <v>556</v>
      </c>
      <c r="S222" s="185"/>
      <c r="T222" s="185"/>
    </row>
    <row r="223" ht="140" hidden="1" customHeight="1" spans="1:20">
      <c r="A223" s="175">
        <v>218</v>
      </c>
      <c r="B223" s="175" t="s">
        <v>1862</v>
      </c>
      <c r="C223" s="175" t="s">
        <v>558</v>
      </c>
      <c r="D223" s="175" t="s">
        <v>35</v>
      </c>
      <c r="E223" s="175" t="s">
        <v>113</v>
      </c>
      <c r="F223" s="175" t="s">
        <v>29</v>
      </c>
      <c r="G223" s="175" t="s">
        <v>546</v>
      </c>
      <c r="H223" s="176" t="s">
        <v>559</v>
      </c>
      <c r="I223" s="175" t="s">
        <v>92</v>
      </c>
      <c r="J223" s="175">
        <v>120</v>
      </c>
      <c r="K223" s="182">
        <v>11.04</v>
      </c>
      <c r="L223" s="185"/>
      <c r="M223" s="185"/>
      <c r="N223" s="185"/>
      <c r="O223" s="183"/>
      <c r="P223" s="183"/>
      <c r="Q223" s="183" t="s">
        <v>1200</v>
      </c>
      <c r="R223" s="176" t="s">
        <v>2302</v>
      </c>
      <c r="S223" s="185"/>
      <c r="T223" s="185"/>
    </row>
    <row r="224" ht="108" hidden="1" customHeight="1" spans="1:20">
      <c r="A224" s="175">
        <v>219</v>
      </c>
      <c r="B224" s="175" t="s">
        <v>1864</v>
      </c>
      <c r="C224" s="175" t="s">
        <v>554</v>
      </c>
      <c r="D224" s="175" t="s">
        <v>35</v>
      </c>
      <c r="E224" s="175" t="s">
        <v>36</v>
      </c>
      <c r="F224" s="175" t="s">
        <v>21</v>
      </c>
      <c r="G224" s="175" t="s">
        <v>546</v>
      </c>
      <c r="H224" s="176" t="s">
        <v>570</v>
      </c>
      <c r="I224" s="175" t="s">
        <v>198</v>
      </c>
      <c r="J224" s="175">
        <v>200</v>
      </c>
      <c r="K224" s="182">
        <v>12</v>
      </c>
      <c r="L224" s="186"/>
      <c r="M224" s="186"/>
      <c r="N224" s="186"/>
      <c r="O224" s="183"/>
      <c r="P224" s="183"/>
      <c r="Q224" s="183" t="s">
        <v>1197</v>
      </c>
      <c r="R224" s="176" t="s">
        <v>571</v>
      </c>
      <c r="S224" s="185"/>
      <c r="T224" s="185"/>
    </row>
    <row r="225" ht="131.25" hidden="1" spans="1:20">
      <c r="A225" s="175">
        <v>220</v>
      </c>
      <c r="B225" s="175" t="s">
        <v>1865</v>
      </c>
      <c r="C225" s="175" t="s">
        <v>573</v>
      </c>
      <c r="D225" s="175" t="s">
        <v>35</v>
      </c>
      <c r="E225" s="175" t="s">
        <v>36</v>
      </c>
      <c r="F225" s="175" t="s">
        <v>21</v>
      </c>
      <c r="G225" s="175" t="s">
        <v>546</v>
      </c>
      <c r="H225" s="176" t="s">
        <v>2303</v>
      </c>
      <c r="I225" s="175" t="s">
        <v>31</v>
      </c>
      <c r="J225" s="175">
        <v>2.2</v>
      </c>
      <c r="K225" s="182">
        <v>44</v>
      </c>
      <c r="L225" s="186"/>
      <c r="M225" s="186"/>
      <c r="N225" s="186"/>
      <c r="O225" s="183"/>
      <c r="P225" s="183"/>
      <c r="Q225" s="183" t="s">
        <v>1200</v>
      </c>
      <c r="R225" s="176" t="s">
        <v>2304</v>
      </c>
      <c r="S225" s="185"/>
      <c r="T225" s="185"/>
    </row>
    <row r="226" ht="118" hidden="1" customHeight="1" spans="1:20">
      <c r="A226" s="175">
        <v>221</v>
      </c>
      <c r="B226" s="175" t="s">
        <v>1869</v>
      </c>
      <c r="C226" s="175" t="s">
        <v>1937</v>
      </c>
      <c r="D226" s="175" t="s">
        <v>35</v>
      </c>
      <c r="E226" s="175" t="s">
        <v>375</v>
      </c>
      <c r="F226" s="175" t="s">
        <v>29</v>
      </c>
      <c r="G226" s="175" t="s">
        <v>578</v>
      </c>
      <c r="H226" s="176" t="s">
        <v>2305</v>
      </c>
      <c r="I226" s="175" t="s">
        <v>31</v>
      </c>
      <c r="J226" s="175">
        <v>3.2</v>
      </c>
      <c r="K226" s="182">
        <v>64</v>
      </c>
      <c r="L226" s="186"/>
      <c r="M226" s="186"/>
      <c r="N226" s="186"/>
      <c r="O226" s="183"/>
      <c r="P226" s="183"/>
      <c r="Q226" s="183" t="s">
        <v>1200</v>
      </c>
      <c r="R226" s="176" t="s">
        <v>1938</v>
      </c>
      <c r="S226" s="185"/>
      <c r="T226" s="185"/>
    </row>
    <row r="227" ht="117" hidden="1" customHeight="1" spans="1:20">
      <c r="A227" s="175">
        <v>222</v>
      </c>
      <c r="B227" s="175" t="s">
        <v>1871</v>
      </c>
      <c r="C227" s="175" t="s">
        <v>586</v>
      </c>
      <c r="D227" s="175" t="s">
        <v>35</v>
      </c>
      <c r="E227" s="175" t="s">
        <v>120</v>
      </c>
      <c r="F227" s="175" t="s">
        <v>29</v>
      </c>
      <c r="G227" s="175" t="s">
        <v>578</v>
      </c>
      <c r="H227" s="176" t="s">
        <v>587</v>
      </c>
      <c r="I227" s="175" t="s">
        <v>123</v>
      </c>
      <c r="J227" s="175">
        <v>128</v>
      </c>
      <c r="K227" s="182">
        <v>34.56</v>
      </c>
      <c r="L227" s="185"/>
      <c r="M227" s="185"/>
      <c r="N227" s="185"/>
      <c r="O227" s="183"/>
      <c r="P227" s="183"/>
      <c r="Q227" s="183" t="s">
        <v>1200</v>
      </c>
      <c r="R227" s="176" t="s">
        <v>1940</v>
      </c>
      <c r="S227" s="185"/>
      <c r="T227" s="185"/>
    </row>
    <row r="228" ht="145" hidden="1" customHeight="1" spans="1:20">
      <c r="A228" s="175">
        <v>223</v>
      </c>
      <c r="B228" s="175" t="s">
        <v>1875</v>
      </c>
      <c r="C228" s="175" t="s">
        <v>590</v>
      </c>
      <c r="D228" s="175" t="s">
        <v>35</v>
      </c>
      <c r="E228" s="175" t="s">
        <v>113</v>
      </c>
      <c r="F228" s="175" t="s">
        <v>29</v>
      </c>
      <c r="G228" s="175" t="s">
        <v>578</v>
      </c>
      <c r="H228" s="176" t="s">
        <v>591</v>
      </c>
      <c r="I228" s="175" t="s">
        <v>92</v>
      </c>
      <c r="J228" s="175">
        <v>196</v>
      </c>
      <c r="K228" s="182">
        <v>18.032</v>
      </c>
      <c r="L228" s="185"/>
      <c r="M228" s="185"/>
      <c r="N228" s="185"/>
      <c r="O228" s="183"/>
      <c r="P228" s="183"/>
      <c r="Q228" s="183" t="s">
        <v>1200</v>
      </c>
      <c r="R228" s="176" t="s">
        <v>2306</v>
      </c>
      <c r="S228" s="185"/>
      <c r="T228" s="185"/>
    </row>
    <row r="229" ht="155" hidden="1" customHeight="1" spans="1:20">
      <c r="A229" s="175">
        <v>224</v>
      </c>
      <c r="B229" s="175" t="s">
        <v>1877</v>
      </c>
      <c r="C229" s="175" t="s">
        <v>1093</v>
      </c>
      <c r="D229" s="175" t="s">
        <v>35</v>
      </c>
      <c r="E229" s="175" t="s">
        <v>1086</v>
      </c>
      <c r="F229" s="175" t="s">
        <v>29</v>
      </c>
      <c r="G229" s="175" t="s">
        <v>646</v>
      </c>
      <c r="H229" s="176" t="s">
        <v>2307</v>
      </c>
      <c r="I229" s="175" t="s">
        <v>31</v>
      </c>
      <c r="J229" s="175">
        <v>6.23</v>
      </c>
      <c r="K229" s="182">
        <v>160</v>
      </c>
      <c r="L229" s="186"/>
      <c r="M229" s="186"/>
      <c r="N229" s="186"/>
      <c r="O229" s="183"/>
      <c r="P229" s="183"/>
      <c r="Q229" s="183" t="s">
        <v>1263</v>
      </c>
      <c r="R229" s="176" t="s">
        <v>1944</v>
      </c>
      <c r="S229" s="185"/>
      <c r="T229" s="185"/>
    </row>
    <row r="230" ht="128" hidden="1" customHeight="1" spans="1:20">
      <c r="A230" s="175">
        <v>225</v>
      </c>
      <c r="B230" s="175" t="s">
        <v>1881</v>
      </c>
      <c r="C230" s="175" t="s">
        <v>594</v>
      </c>
      <c r="D230" s="175" t="s">
        <v>35</v>
      </c>
      <c r="E230" s="175" t="s">
        <v>120</v>
      </c>
      <c r="F230" s="175" t="s">
        <v>29</v>
      </c>
      <c r="G230" s="175" t="s">
        <v>595</v>
      </c>
      <c r="H230" s="176" t="s">
        <v>2308</v>
      </c>
      <c r="I230" s="175" t="s">
        <v>123</v>
      </c>
      <c r="J230" s="175">
        <v>30</v>
      </c>
      <c r="K230" s="182">
        <v>8.1</v>
      </c>
      <c r="L230" s="185"/>
      <c r="M230" s="185"/>
      <c r="N230" s="185"/>
      <c r="O230" s="183"/>
      <c r="P230" s="183"/>
      <c r="Q230" s="183" t="s">
        <v>1200</v>
      </c>
      <c r="R230" s="176" t="s">
        <v>1946</v>
      </c>
      <c r="S230" s="185"/>
      <c r="T230" s="185"/>
    </row>
    <row r="231" ht="145" hidden="1" customHeight="1" spans="1:20">
      <c r="A231" s="175">
        <v>226</v>
      </c>
      <c r="B231" s="175" t="s">
        <v>1882</v>
      </c>
      <c r="C231" s="175" t="s">
        <v>598</v>
      </c>
      <c r="D231" s="175" t="s">
        <v>35</v>
      </c>
      <c r="E231" s="175" t="s">
        <v>36</v>
      </c>
      <c r="F231" s="175" t="s">
        <v>29</v>
      </c>
      <c r="G231" s="175" t="s">
        <v>595</v>
      </c>
      <c r="H231" s="176" t="s">
        <v>2309</v>
      </c>
      <c r="I231" s="175" t="s">
        <v>31</v>
      </c>
      <c r="J231" s="175">
        <v>1.25</v>
      </c>
      <c r="K231" s="182">
        <v>56.25</v>
      </c>
      <c r="L231" s="185"/>
      <c r="M231" s="185"/>
      <c r="N231" s="185"/>
      <c r="O231" s="183"/>
      <c r="P231" s="183"/>
      <c r="Q231" s="183" t="s">
        <v>1197</v>
      </c>
      <c r="R231" s="176" t="s">
        <v>2310</v>
      </c>
      <c r="S231" s="185"/>
      <c r="T231" s="185"/>
    </row>
    <row r="232" ht="159" hidden="1" customHeight="1" spans="1:20">
      <c r="A232" s="175">
        <v>227</v>
      </c>
      <c r="B232" s="175" t="s">
        <v>1883</v>
      </c>
      <c r="C232" s="175" t="s">
        <v>598</v>
      </c>
      <c r="D232" s="175" t="s">
        <v>35</v>
      </c>
      <c r="E232" s="175" t="s">
        <v>36</v>
      </c>
      <c r="F232" s="175" t="s">
        <v>29</v>
      </c>
      <c r="G232" s="175" t="s">
        <v>595</v>
      </c>
      <c r="H232" s="176" t="s">
        <v>2311</v>
      </c>
      <c r="I232" s="175" t="s">
        <v>31</v>
      </c>
      <c r="J232" s="175">
        <v>3</v>
      </c>
      <c r="K232" s="182">
        <v>90</v>
      </c>
      <c r="L232" s="186"/>
      <c r="M232" s="186"/>
      <c r="N232" s="186"/>
      <c r="O232" s="183"/>
      <c r="P232" s="183"/>
      <c r="Q232" s="183" t="s">
        <v>1197</v>
      </c>
      <c r="R232" s="176" t="s">
        <v>1950</v>
      </c>
      <c r="S232" s="185"/>
      <c r="T232" s="185"/>
    </row>
    <row r="233" ht="150" hidden="1" spans="1:20">
      <c r="A233" s="175">
        <v>228</v>
      </c>
      <c r="B233" s="175" t="s">
        <v>1884</v>
      </c>
      <c r="C233" s="175" t="s">
        <v>1100</v>
      </c>
      <c r="D233" s="175" t="s">
        <v>35</v>
      </c>
      <c r="E233" s="175" t="s">
        <v>1799</v>
      </c>
      <c r="F233" s="175" t="s">
        <v>29</v>
      </c>
      <c r="G233" s="175" t="s">
        <v>595</v>
      </c>
      <c r="H233" s="176" t="s">
        <v>2312</v>
      </c>
      <c r="I233" s="175" t="s">
        <v>65</v>
      </c>
      <c r="J233" s="175">
        <v>1840</v>
      </c>
      <c r="K233" s="182">
        <v>66.7</v>
      </c>
      <c r="L233" s="185"/>
      <c r="M233" s="185"/>
      <c r="N233" s="185"/>
      <c r="O233" s="183"/>
      <c r="P233" s="183"/>
      <c r="Q233" s="183" t="s">
        <v>1300</v>
      </c>
      <c r="R233" s="176" t="s">
        <v>1952</v>
      </c>
      <c r="S233" s="185"/>
      <c r="T233" s="185"/>
    </row>
    <row r="234" ht="117" hidden="1" customHeight="1" spans="1:20">
      <c r="A234" s="175">
        <v>229</v>
      </c>
      <c r="B234" s="175" t="s">
        <v>1888</v>
      </c>
      <c r="C234" s="175" t="s">
        <v>608</v>
      </c>
      <c r="D234" s="175" t="s">
        <v>35</v>
      </c>
      <c r="E234" s="175" t="s">
        <v>120</v>
      </c>
      <c r="F234" s="175" t="s">
        <v>29</v>
      </c>
      <c r="G234" s="175" t="s">
        <v>609</v>
      </c>
      <c r="H234" s="176" t="s">
        <v>2313</v>
      </c>
      <c r="I234" s="175" t="s">
        <v>92</v>
      </c>
      <c r="J234" s="175">
        <v>140</v>
      </c>
      <c r="K234" s="182">
        <v>37.8</v>
      </c>
      <c r="L234" s="185"/>
      <c r="M234" s="185"/>
      <c r="N234" s="185"/>
      <c r="O234" s="183"/>
      <c r="P234" s="183"/>
      <c r="Q234" s="183" t="s">
        <v>1200</v>
      </c>
      <c r="R234" s="176" t="s">
        <v>1954</v>
      </c>
      <c r="S234" s="185"/>
      <c r="T234" s="185"/>
    </row>
    <row r="235" ht="275" hidden="1" customHeight="1" spans="1:20">
      <c r="A235" s="175">
        <v>230</v>
      </c>
      <c r="B235" s="175" t="s">
        <v>1892</v>
      </c>
      <c r="C235" s="175" t="s">
        <v>1956</v>
      </c>
      <c r="D235" s="175" t="s">
        <v>35</v>
      </c>
      <c r="E235" s="175" t="s">
        <v>176</v>
      </c>
      <c r="F235" s="175" t="s">
        <v>29</v>
      </c>
      <c r="G235" s="175" t="s">
        <v>626</v>
      </c>
      <c r="H235" s="192" t="s">
        <v>2314</v>
      </c>
      <c r="I235" s="175" t="s">
        <v>31</v>
      </c>
      <c r="J235" s="175">
        <v>5.5</v>
      </c>
      <c r="K235" s="182">
        <v>620</v>
      </c>
      <c r="L235" s="185"/>
      <c r="M235" s="185"/>
      <c r="N235" s="185"/>
      <c r="O235" s="194"/>
      <c r="P235" s="194"/>
      <c r="Q235" s="175" t="s">
        <v>1200</v>
      </c>
      <c r="R235" s="176" t="s">
        <v>2315</v>
      </c>
      <c r="S235" s="185"/>
      <c r="T235" s="185"/>
    </row>
    <row r="236" ht="111" hidden="1" customHeight="1" spans="1:20">
      <c r="A236" s="175">
        <v>231</v>
      </c>
      <c r="B236" s="175" t="s">
        <v>1893</v>
      </c>
      <c r="C236" s="175" t="s">
        <v>1106</v>
      </c>
      <c r="D236" s="175" t="s">
        <v>35</v>
      </c>
      <c r="E236" s="175" t="s">
        <v>1086</v>
      </c>
      <c r="F236" s="175" t="s">
        <v>21</v>
      </c>
      <c r="G236" s="175" t="s">
        <v>640</v>
      </c>
      <c r="H236" s="192" t="s">
        <v>2316</v>
      </c>
      <c r="I236" s="175" t="s">
        <v>31</v>
      </c>
      <c r="J236" s="175">
        <v>5.2</v>
      </c>
      <c r="K236" s="182">
        <v>104</v>
      </c>
      <c r="L236" s="185"/>
      <c r="M236" s="185"/>
      <c r="N236" s="185"/>
      <c r="O236" s="194"/>
      <c r="P236" s="194"/>
      <c r="Q236" s="194" t="s">
        <v>1263</v>
      </c>
      <c r="R236" s="176" t="s">
        <v>2317</v>
      </c>
      <c r="S236" s="185"/>
      <c r="T236" s="185"/>
    </row>
    <row r="237" ht="93.75" hidden="1" spans="1:20">
      <c r="A237" s="175">
        <v>232</v>
      </c>
      <c r="B237" s="175" t="s">
        <v>1894</v>
      </c>
      <c r="C237" s="175" t="s">
        <v>1440</v>
      </c>
      <c r="D237" s="175" t="s">
        <v>35</v>
      </c>
      <c r="E237" s="175" t="s">
        <v>176</v>
      </c>
      <c r="F237" s="175" t="s">
        <v>29</v>
      </c>
      <c r="G237" s="175" t="s">
        <v>521</v>
      </c>
      <c r="H237" s="192" t="s">
        <v>2318</v>
      </c>
      <c r="I237" s="175" t="s">
        <v>31</v>
      </c>
      <c r="J237" s="175">
        <v>2.15</v>
      </c>
      <c r="K237" s="182">
        <v>322.5</v>
      </c>
      <c r="L237" s="185"/>
      <c r="M237" s="185"/>
      <c r="N237" s="185"/>
      <c r="O237" s="194"/>
      <c r="P237" s="194"/>
      <c r="Q237" s="175" t="s">
        <v>1200</v>
      </c>
      <c r="R237" s="176" t="s">
        <v>1962</v>
      </c>
      <c r="S237" s="185"/>
      <c r="T237" s="185"/>
    </row>
    <row r="238" ht="206" hidden="1" customHeight="1" spans="1:20">
      <c r="A238" s="175">
        <v>233</v>
      </c>
      <c r="B238" s="175" t="s">
        <v>1896</v>
      </c>
      <c r="C238" s="175" t="s">
        <v>1109</v>
      </c>
      <c r="D238" s="175" t="s">
        <v>35</v>
      </c>
      <c r="E238" s="175" t="s">
        <v>1086</v>
      </c>
      <c r="F238" s="192" t="s">
        <v>29</v>
      </c>
      <c r="G238" s="175" t="s">
        <v>640</v>
      </c>
      <c r="H238" s="192" t="s">
        <v>1111</v>
      </c>
      <c r="I238" s="175" t="s">
        <v>251</v>
      </c>
      <c r="J238" s="175">
        <v>5</v>
      </c>
      <c r="K238" s="182">
        <v>473.104686</v>
      </c>
      <c r="L238" s="185"/>
      <c r="M238" s="185"/>
      <c r="N238" s="185"/>
      <c r="O238" s="175"/>
      <c r="P238" s="175"/>
      <c r="Q238" s="175" t="s">
        <v>1200</v>
      </c>
      <c r="R238" s="176" t="s">
        <v>1964</v>
      </c>
      <c r="S238" s="185"/>
      <c r="T238" s="185"/>
    </row>
    <row r="239" ht="170" hidden="1" customHeight="1" spans="1:20">
      <c r="A239" s="175">
        <v>234</v>
      </c>
      <c r="B239" s="175" t="s">
        <v>1899</v>
      </c>
      <c r="C239" s="175" t="s">
        <v>1113</v>
      </c>
      <c r="D239" s="175" t="s">
        <v>35</v>
      </c>
      <c r="E239" s="175" t="s">
        <v>1086</v>
      </c>
      <c r="F239" s="192" t="s">
        <v>29</v>
      </c>
      <c r="G239" s="175" t="s">
        <v>578</v>
      </c>
      <c r="H239" s="192" t="s">
        <v>1114</v>
      </c>
      <c r="I239" s="175" t="s">
        <v>251</v>
      </c>
      <c r="J239" s="175">
        <v>2</v>
      </c>
      <c r="K239" s="182">
        <v>16</v>
      </c>
      <c r="L239" s="185"/>
      <c r="M239" s="185"/>
      <c r="N239" s="185"/>
      <c r="O239" s="175"/>
      <c r="P239" s="175"/>
      <c r="Q239" s="175" t="s">
        <v>1263</v>
      </c>
      <c r="R239" s="176" t="s">
        <v>1115</v>
      </c>
      <c r="S239" s="185"/>
      <c r="T239" s="185"/>
    </row>
    <row r="240" ht="168.75" hidden="1" spans="1:20">
      <c r="A240" s="175">
        <v>235</v>
      </c>
      <c r="B240" s="175" t="s">
        <v>1901</v>
      </c>
      <c r="C240" s="178" t="s">
        <v>802</v>
      </c>
      <c r="D240" s="175" t="s">
        <v>35</v>
      </c>
      <c r="E240" s="175" t="s">
        <v>631</v>
      </c>
      <c r="F240" s="178" t="s">
        <v>29</v>
      </c>
      <c r="G240" s="178" t="s">
        <v>803</v>
      </c>
      <c r="H240" s="179" t="s">
        <v>1662</v>
      </c>
      <c r="I240" s="178" t="s">
        <v>31</v>
      </c>
      <c r="J240" s="178">
        <v>3</v>
      </c>
      <c r="K240" s="187">
        <v>90</v>
      </c>
      <c r="L240" s="188"/>
      <c r="M240" s="188"/>
      <c r="N240" s="188"/>
      <c r="O240" s="188"/>
      <c r="P240" s="188"/>
      <c r="Q240" s="188" t="s">
        <v>1196</v>
      </c>
      <c r="R240" s="179" t="s">
        <v>805</v>
      </c>
      <c r="S240" s="175"/>
      <c r="T240" s="185"/>
    </row>
    <row r="241" ht="93.75" hidden="1" spans="1:20">
      <c r="A241" s="175">
        <v>236</v>
      </c>
      <c r="B241" s="175" t="s">
        <v>1905</v>
      </c>
      <c r="C241" s="193" t="s">
        <v>811</v>
      </c>
      <c r="D241" s="178" t="s">
        <v>19</v>
      </c>
      <c r="E241" s="178" t="s">
        <v>74</v>
      </c>
      <c r="F241" s="193" t="s">
        <v>29</v>
      </c>
      <c r="G241" s="178" t="s">
        <v>812</v>
      </c>
      <c r="H241" s="179" t="s">
        <v>813</v>
      </c>
      <c r="I241" s="178" t="s">
        <v>814</v>
      </c>
      <c r="J241" s="178">
        <v>100</v>
      </c>
      <c r="K241" s="187">
        <v>200</v>
      </c>
      <c r="L241" s="188"/>
      <c r="M241" s="188"/>
      <c r="N241" s="188"/>
      <c r="O241" s="188"/>
      <c r="P241" s="188"/>
      <c r="Q241" s="188" t="s">
        <v>1194</v>
      </c>
      <c r="R241" s="179" t="s">
        <v>2319</v>
      </c>
      <c r="S241" s="175"/>
      <c r="T241" s="185"/>
    </row>
    <row r="242" ht="168.75" hidden="1" spans="1:20">
      <c r="A242" s="175">
        <v>237</v>
      </c>
      <c r="B242" s="175" t="s">
        <v>1906</v>
      </c>
      <c r="C242" s="178" t="s">
        <v>851</v>
      </c>
      <c r="D242" s="178" t="s">
        <v>19</v>
      </c>
      <c r="E242" s="178" t="s">
        <v>1498</v>
      </c>
      <c r="F242" s="178" t="s">
        <v>29</v>
      </c>
      <c r="G242" s="178" t="s">
        <v>847</v>
      </c>
      <c r="H242" s="179" t="s">
        <v>852</v>
      </c>
      <c r="I242" s="178" t="s">
        <v>133</v>
      </c>
      <c r="J242" s="178">
        <v>1424.9</v>
      </c>
      <c r="K242" s="187">
        <v>4.9875</v>
      </c>
      <c r="L242" s="188"/>
      <c r="M242" s="188"/>
      <c r="N242" s="188"/>
      <c r="O242" s="188"/>
      <c r="P242" s="188"/>
      <c r="Q242" s="188" t="s">
        <v>1207</v>
      </c>
      <c r="R242" s="179" t="s">
        <v>1394</v>
      </c>
      <c r="S242" s="175"/>
      <c r="T242" s="185"/>
    </row>
    <row r="243" ht="131.25" hidden="1" spans="1:20">
      <c r="A243" s="175">
        <v>238</v>
      </c>
      <c r="B243" s="175" t="s">
        <v>1910</v>
      </c>
      <c r="C243" s="178" t="s">
        <v>1122</v>
      </c>
      <c r="D243" s="178" t="s">
        <v>19</v>
      </c>
      <c r="E243" s="178" t="s">
        <v>710</v>
      </c>
      <c r="F243" s="178" t="s">
        <v>29</v>
      </c>
      <c r="G243" s="178" t="s">
        <v>818</v>
      </c>
      <c r="H243" s="179" t="s">
        <v>2321</v>
      </c>
      <c r="I243" s="178" t="s">
        <v>799</v>
      </c>
      <c r="J243" s="178">
        <v>10</v>
      </c>
      <c r="K243" s="187">
        <v>300</v>
      </c>
      <c r="L243" s="178"/>
      <c r="M243" s="178"/>
      <c r="N243" s="178"/>
      <c r="O243" s="178"/>
      <c r="P243" s="178"/>
      <c r="Q243" s="178" t="s">
        <v>1300</v>
      </c>
      <c r="R243" s="179" t="s">
        <v>1124</v>
      </c>
      <c r="S243" s="175"/>
      <c r="T243" s="185"/>
    </row>
    <row r="244" ht="168.75" hidden="1" spans="1:20">
      <c r="A244" s="175">
        <v>239</v>
      </c>
      <c r="B244" s="175" t="s">
        <v>1911</v>
      </c>
      <c r="C244" s="178" t="s">
        <v>1125</v>
      </c>
      <c r="D244" s="175" t="s">
        <v>35</v>
      </c>
      <c r="E244" s="175" t="s">
        <v>631</v>
      </c>
      <c r="F244" s="178" t="s">
        <v>29</v>
      </c>
      <c r="G244" s="178" t="s">
        <v>818</v>
      </c>
      <c r="H244" s="179" t="s">
        <v>2322</v>
      </c>
      <c r="I244" s="178" t="s">
        <v>31</v>
      </c>
      <c r="J244" s="178">
        <v>14</v>
      </c>
      <c r="K244" s="187">
        <v>350</v>
      </c>
      <c r="L244" s="178"/>
      <c r="M244" s="178"/>
      <c r="N244" s="178"/>
      <c r="O244" s="178"/>
      <c r="P244" s="178"/>
      <c r="Q244" s="188" t="s">
        <v>1196</v>
      </c>
      <c r="R244" s="179" t="s">
        <v>1399</v>
      </c>
      <c r="S244" s="175"/>
      <c r="T244" s="185"/>
    </row>
    <row r="245" ht="187.5" hidden="1" spans="1:20">
      <c r="A245" s="175">
        <v>240</v>
      </c>
      <c r="B245" s="175" t="s">
        <v>1912</v>
      </c>
      <c r="C245" s="178" t="s">
        <v>1141</v>
      </c>
      <c r="D245" s="178" t="s">
        <v>19</v>
      </c>
      <c r="E245" s="178" t="s">
        <v>710</v>
      </c>
      <c r="F245" s="178" t="s">
        <v>29</v>
      </c>
      <c r="G245" s="178" t="s">
        <v>803</v>
      </c>
      <c r="H245" s="179" t="s">
        <v>2323</v>
      </c>
      <c r="I245" s="178" t="s">
        <v>831</v>
      </c>
      <c r="J245" s="178">
        <v>1</v>
      </c>
      <c r="K245" s="187">
        <v>700</v>
      </c>
      <c r="L245" s="195"/>
      <c r="M245" s="195"/>
      <c r="N245" s="195"/>
      <c r="O245" s="195"/>
      <c r="P245" s="195"/>
      <c r="Q245" s="195" t="s">
        <v>1300</v>
      </c>
      <c r="R245" s="179" t="s">
        <v>1143</v>
      </c>
      <c r="S245" s="175"/>
      <c r="T245" s="185"/>
    </row>
    <row r="246" ht="150" hidden="1" spans="1:20">
      <c r="A246" s="175">
        <v>241</v>
      </c>
      <c r="B246" s="175" t="s">
        <v>1914</v>
      </c>
      <c r="C246" s="178" t="s">
        <v>1144</v>
      </c>
      <c r="D246" s="178" t="s">
        <v>19</v>
      </c>
      <c r="E246" s="178" t="s">
        <v>62</v>
      </c>
      <c r="F246" s="178" t="s">
        <v>29</v>
      </c>
      <c r="G246" s="178" t="s">
        <v>803</v>
      </c>
      <c r="H246" s="179" t="s">
        <v>2324</v>
      </c>
      <c r="I246" s="178" t="s">
        <v>65</v>
      </c>
      <c r="J246" s="178">
        <v>400</v>
      </c>
      <c r="K246" s="187">
        <v>220</v>
      </c>
      <c r="L246" s="195"/>
      <c r="M246" s="195"/>
      <c r="N246" s="195"/>
      <c r="O246" s="195"/>
      <c r="P246" s="195"/>
      <c r="Q246" s="195" t="s">
        <v>1194</v>
      </c>
      <c r="R246" s="179" t="s">
        <v>1147</v>
      </c>
      <c r="S246" s="175"/>
      <c r="T246" s="185"/>
    </row>
    <row r="247" ht="112.5" hidden="1" spans="1:20">
      <c r="A247" s="175">
        <v>242</v>
      </c>
      <c r="B247" s="175" t="s">
        <v>1916</v>
      </c>
      <c r="C247" s="178" t="s">
        <v>1131</v>
      </c>
      <c r="D247" s="178" t="s">
        <v>19</v>
      </c>
      <c r="E247" s="178" t="s">
        <v>1498</v>
      </c>
      <c r="F247" s="178" t="s">
        <v>29</v>
      </c>
      <c r="G247" s="178" t="s">
        <v>812</v>
      </c>
      <c r="H247" s="179" t="s">
        <v>1132</v>
      </c>
      <c r="I247" s="178" t="s">
        <v>251</v>
      </c>
      <c r="J247" s="178">
        <v>1</v>
      </c>
      <c r="K247" s="187">
        <v>100</v>
      </c>
      <c r="L247" s="178"/>
      <c r="M247" s="178"/>
      <c r="N247" s="178"/>
      <c r="O247" s="178"/>
      <c r="P247" s="178"/>
      <c r="Q247" s="178" t="s">
        <v>1210</v>
      </c>
      <c r="R247" s="179" t="s">
        <v>2325</v>
      </c>
      <c r="S247" s="175"/>
      <c r="T247" s="185"/>
    </row>
    <row r="248" ht="168.75" hidden="1" spans="1:20">
      <c r="A248" s="175">
        <v>243</v>
      </c>
      <c r="B248" s="175" t="s">
        <v>1918</v>
      </c>
      <c r="C248" s="178" t="s">
        <v>1408</v>
      </c>
      <c r="D248" s="178" t="s">
        <v>19</v>
      </c>
      <c r="E248" s="178" t="s">
        <v>791</v>
      </c>
      <c r="F248" s="178" t="s">
        <v>29</v>
      </c>
      <c r="G248" s="178" t="s">
        <v>803</v>
      </c>
      <c r="H248" s="179" t="s">
        <v>2388</v>
      </c>
      <c r="I248" s="178" t="s">
        <v>24</v>
      </c>
      <c r="J248" s="178">
        <v>1</v>
      </c>
      <c r="K248" s="187">
        <v>750</v>
      </c>
      <c r="L248" s="197"/>
      <c r="M248" s="197"/>
      <c r="N248" s="197"/>
      <c r="O248" s="197"/>
      <c r="P248" s="198"/>
      <c r="Q248" s="198" t="s">
        <v>1674</v>
      </c>
      <c r="R248" s="179" t="s">
        <v>1409</v>
      </c>
      <c r="S248" s="175"/>
      <c r="T248" s="185"/>
    </row>
    <row r="249" ht="93.75" hidden="1" spans="1:20">
      <c r="A249" s="175">
        <v>244</v>
      </c>
      <c r="B249" s="175" t="s">
        <v>1920</v>
      </c>
      <c r="C249" s="178" t="s">
        <v>846</v>
      </c>
      <c r="D249" s="178" t="s">
        <v>106</v>
      </c>
      <c r="E249" s="178" t="s">
        <v>107</v>
      </c>
      <c r="F249" s="178" t="s">
        <v>29</v>
      </c>
      <c r="G249" s="178" t="s">
        <v>847</v>
      </c>
      <c r="H249" s="179" t="s">
        <v>848</v>
      </c>
      <c r="I249" s="178" t="s">
        <v>668</v>
      </c>
      <c r="J249" s="178">
        <v>4</v>
      </c>
      <c r="K249" s="187">
        <v>7.392</v>
      </c>
      <c r="L249" s="188"/>
      <c r="M249" s="188"/>
      <c r="N249" s="188"/>
      <c r="O249" s="188"/>
      <c r="P249" s="188"/>
      <c r="Q249" s="188" t="s">
        <v>1202</v>
      </c>
      <c r="R249" s="179" t="s">
        <v>849</v>
      </c>
      <c r="S249" s="175"/>
      <c r="T249" s="185"/>
    </row>
    <row r="250" ht="131.25" hidden="1" spans="1:20">
      <c r="A250" s="175">
        <v>245</v>
      </c>
      <c r="B250" s="175" t="s">
        <v>1923</v>
      </c>
      <c r="C250" s="178" t="s">
        <v>807</v>
      </c>
      <c r="D250" s="178" t="s">
        <v>35</v>
      </c>
      <c r="E250" s="178" t="s">
        <v>36</v>
      </c>
      <c r="F250" s="178" t="s">
        <v>29</v>
      </c>
      <c r="G250" s="178" t="s">
        <v>803</v>
      </c>
      <c r="H250" s="179" t="s">
        <v>808</v>
      </c>
      <c r="I250" s="178" t="s">
        <v>31</v>
      </c>
      <c r="J250" s="178">
        <v>2</v>
      </c>
      <c r="K250" s="187">
        <v>110</v>
      </c>
      <c r="L250" s="188"/>
      <c r="M250" s="188"/>
      <c r="N250" s="188"/>
      <c r="O250" s="188"/>
      <c r="P250" s="188"/>
      <c r="Q250" s="188" t="s">
        <v>1197</v>
      </c>
      <c r="R250" s="179" t="s">
        <v>809</v>
      </c>
      <c r="S250" s="175"/>
      <c r="T250" s="185"/>
    </row>
    <row r="251" ht="112.5" hidden="1" spans="1:20">
      <c r="A251" s="175">
        <v>246</v>
      </c>
      <c r="B251" s="175" t="s">
        <v>1925</v>
      </c>
      <c r="C251" s="178" t="s">
        <v>817</v>
      </c>
      <c r="D251" s="178" t="s">
        <v>35</v>
      </c>
      <c r="E251" s="178" t="s">
        <v>120</v>
      </c>
      <c r="F251" s="178" t="s">
        <v>29</v>
      </c>
      <c r="G251" s="178" t="s">
        <v>818</v>
      </c>
      <c r="H251" s="179" t="s">
        <v>819</v>
      </c>
      <c r="I251" s="178" t="s">
        <v>123</v>
      </c>
      <c r="J251" s="178">
        <v>130</v>
      </c>
      <c r="K251" s="187">
        <v>45.5</v>
      </c>
      <c r="L251" s="188"/>
      <c r="M251" s="188"/>
      <c r="N251" s="188"/>
      <c r="O251" s="188"/>
      <c r="P251" s="188"/>
      <c r="Q251" s="188" t="s">
        <v>1200</v>
      </c>
      <c r="R251" s="179" t="s">
        <v>820</v>
      </c>
      <c r="S251" s="175"/>
      <c r="T251" s="185"/>
    </row>
    <row r="252" ht="187.5" hidden="1" spans="1:20">
      <c r="A252" s="175">
        <v>247</v>
      </c>
      <c r="B252" s="175" t="s">
        <v>1927</v>
      </c>
      <c r="C252" s="178" t="s">
        <v>1448</v>
      </c>
      <c r="D252" s="178" t="s">
        <v>35</v>
      </c>
      <c r="E252" s="178" t="s">
        <v>113</v>
      </c>
      <c r="F252" s="178" t="s">
        <v>29</v>
      </c>
      <c r="G252" s="178" t="s">
        <v>818</v>
      </c>
      <c r="H252" s="179" t="s">
        <v>2327</v>
      </c>
      <c r="I252" s="178" t="s">
        <v>116</v>
      </c>
      <c r="J252" s="178">
        <v>10</v>
      </c>
      <c r="K252" s="187">
        <v>192.5</v>
      </c>
      <c r="L252" s="188"/>
      <c r="M252" s="188"/>
      <c r="N252" s="188"/>
      <c r="O252" s="188"/>
      <c r="P252" s="188"/>
      <c r="Q252" s="188" t="s">
        <v>1200</v>
      </c>
      <c r="R252" s="179" t="s">
        <v>832</v>
      </c>
      <c r="S252" s="175"/>
      <c r="T252" s="185"/>
    </row>
    <row r="253" ht="165" hidden="1" customHeight="1" spans="1:20">
      <c r="A253" s="175">
        <v>248</v>
      </c>
      <c r="B253" s="175" t="s">
        <v>1929</v>
      </c>
      <c r="C253" s="178" t="s">
        <v>1971</v>
      </c>
      <c r="D253" s="178" t="s">
        <v>35</v>
      </c>
      <c r="E253" s="178" t="s">
        <v>113</v>
      </c>
      <c r="F253" s="178" t="s">
        <v>29</v>
      </c>
      <c r="G253" s="178" t="s">
        <v>803</v>
      </c>
      <c r="H253" s="179" t="s">
        <v>2328</v>
      </c>
      <c r="I253" s="178" t="s">
        <v>116</v>
      </c>
      <c r="J253" s="178">
        <v>1</v>
      </c>
      <c r="K253" s="187">
        <v>109</v>
      </c>
      <c r="L253" s="188"/>
      <c r="M253" s="188"/>
      <c r="N253" s="188"/>
      <c r="O253" s="188"/>
      <c r="P253" s="188"/>
      <c r="Q253" s="188" t="s">
        <v>1200</v>
      </c>
      <c r="R253" s="179" t="s">
        <v>836</v>
      </c>
      <c r="S253" s="175"/>
      <c r="T253" s="185"/>
    </row>
    <row r="254" ht="154" hidden="1" customHeight="1" spans="1:20">
      <c r="A254" s="175">
        <v>249</v>
      </c>
      <c r="B254" s="175" t="s">
        <v>1930</v>
      </c>
      <c r="C254" s="178" t="s">
        <v>838</v>
      </c>
      <c r="D254" s="178" t="s">
        <v>35</v>
      </c>
      <c r="E254" s="178" t="s">
        <v>176</v>
      </c>
      <c r="F254" s="178" t="s">
        <v>29</v>
      </c>
      <c r="G254" s="178" t="s">
        <v>803</v>
      </c>
      <c r="H254" s="179" t="s">
        <v>2329</v>
      </c>
      <c r="I254" s="178" t="s">
        <v>799</v>
      </c>
      <c r="J254" s="178">
        <v>1</v>
      </c>
      <c r="K254" s="187">
        <v>210</v>
      </c>
      <c r="L254" s="188"/>
      <c r="M254" s="188"/>
      <c r="N254" s="188"/>
      <c r="O254" s="188"/>
      <c r="P254" s="188"/>
      <c r="Q254" s="188" t="s">
        <v>1200</v>
      </c>
      <c r="R254" s="179" t="s">
        <v>840</v>
      </c>
      <c r="S254" s="175"/>
      <c r="T254" s="185"/>
    </row>
    <row r="255" ht="156" hidden="1" customHeight="1" spans="1:20">
      <c r="A255" s="175">
        <v>250</v>
      </c>
      <c r="B255" s="175" t="s">
        <v>1931</v>
      </c>
      <c r="C255" s="178" t="s">
        <v>842</v>
      </c>
      <c r="D255" s="178" t="s">
        <v>35</v>
      </c>
      <c r="E255" s="178" t="s">
        <v>176</v>
      </c>
      <c r="F255" s="178" t="s">
        <v>29</v>
      </c>
      <c r="G255" s="178" t="s">
        <v>818</v>
      </c>
      <c r="H255" s="179" t="s">
        <v>2330</v>
      </c>
      <c r="I255" s="178" t="s">
        <v>799</v>
      </c>
      <c r="J255" s="178">
        <v>1</v>
      </c>
      <c r="K255" s="187">
        <v>100</v>
      </c>
      <c r="L255" s="188"/>
      <c r="M255" s="188"/>
      <c r="N255" s="188"/>
      <c r="O255" s="188"/>
      <c r="P255" s="188"/>
      <c r="Q255" s="188" t="s">
        <v>1200</v>
      </c>
      <c r="R255" s="179" t="s">
        <v>844</v>
      </c>
      <c r="S255" s="175"/>
      <c r="T255" s="185"/>
    </row>
    <row r="256" ht="252" hidden="1" customHeight="1" spans="1:20">
      <c r="A256" s="175">
        <v>251</v>
      </c>
      <c r="B256" s="175" t="s">
        <v>1932</v>
      </c>
      <c r="C256" s="178" t="s">
        <v>1128</v>
      </c>
      <c r="D256" s="178" t="s">
        <v>35</v>
      </c>
      <c r="E256" s="178" t="s">
        <v>375</v>
      </c>
      <c r="F256" s="178" t="s">
        <v>29</v>
      </c>
      <c r="G256" s="178" t="s">
        <v>818</v>
      </c>
      <c r="H256" s="179" t="s">
        <v>1129</v>
      </c>
      <c r="I256" s="178" t="s">
        <v>799</v>
      </c>
      <c r="J256" s="178">
        <v>1</v>
      </c>
      <c r="K256" s="187">
        <v>590</v>
      </c>
      <c r="L256" s="178"/>
      <c r="M256" s="178"/>
      <c r="N256" s="178"/>
      <c r="O256" s="178"/>
      <c r="P256" s="178"/>
      <c r="Q256" s="178" t="s">
        <v>1976</v>
      </c>
      <c r="R256" s="179" t="s">
        <v>1130</v>
      </c>
      <c r="S256" s="175"/>
      <c r="T256" s="185"/>
    </row>
    <row r="257" ht="112.5" hidden="1" spans="1:20">
      <c r="A257" s="175">
        <v>252</v>
      </c>
      <c r="B257" s="175" t="s">
        <v>1933</v>
      </c>
      <c r="C257" s="178" t="s">
        <v>1152</v>
      </c>
      <c r="D257" s="178" t="s">
        <v>35</v>
      </c>
      <c r="E257" s="178" t="s">
        <v>1799</v>
      </c>
      <c r="F257" s="178" t="s">
        <v>29</v>
      </c>
      <c r="G257" s="178" t="s">
        <v>818</v>
      </c>
      <c r="H257" s="179" t="s">
        <v>2331</v>
      </c>
      <c r="I257" s="178" t="s">
        <v>92</v>
      </c>
      <c r="J257" s="178">
        <v>1</v>
      </c>
      <c r="K257" s="187">
        <v>30</v>
      </c>
      <c r="L257" s="178"/>
      <c r="M257" s="178"/>
      <c r="N257" s="178"/>
      <c r="O257" s="178"/>
      <c r="P257" s="178"/>
      <c r="Q257" s="178" t="s">
        <v>1300</v>
      </c>
      <c r="R257" s="179" t="s">
        <v>1154</v>
      </c>
      <c r="S257" s="175"/>
      <c r="T257" s="185"/>
    </row>
    <row r="258" ht="185" hidden="1" customHeight="1" spans="1:20">
      <c r="A258" s="175">
        <v>253</v>
      </c>
      <c r="B258" s="175" t="s">
        <v>1934</v>
      </c>
      <c r="C258" s="179" t="s">
        <v>1998</v>
      </c>
      <c r="D258" s="178" t="s">
        <v>35</v>
      </c>
      <c r="E258" s="178" t="s">
        <v>496</v>
      </c>
      <c r="F258" s="179" t="s">
        <v>29</v>
      </c>
      <c r="G258" s="179" t="s">
        <v>1999</v>
      </c>
      <c r="H258" s="179" t="s">
        <v>2332</v>
      </c>
      <c r="I258" s="178" t="s">
        <v>937</v>
      </c>
      <c r="J258" s="178">
        <v>1</v>
      </c>
      <c r="K258" s="136">
        <v>50</v>
      </c>
      <c r="L258" s="179"/>
      <c r="M258" s="179"/>
      <c r="N258" s="179"/>
      <c r="O258" s="179"/>
      <c r="P258" s="179"/>
      <c r="Q258" s="179" t="s">
        <v>1217</v>
      </c>
      <c r="R258" s="179" t="s">
        <v>2001</v>
      </c>
      <c r="S258" s="175"/>
      <c r="T258" s="185"/>
    </row>
    <row r="259" ht="168.75" spans="1:20">
      <c r="A259" s="175">
        <v>8</v>
      </c>
      <c r="B259" s="175" t="s">
        <v>1936</v>
      </c>
      <c r="C259" s="178" t="s">
        <v>1676</v>
      </c>
      <c r="D259" s="178" t="s">
        <v>19</v>
      </c>
      <c r="E259" s="178" t="s">
        <v>20</v>
      </c>
      <c r="F259" s="178" t="s">
        <v>29</v>
      </c>
      <c r="G259" s="178" t="s">
        <v>860</v>
      </c>
      <c r="H259" s="178" t="s">
        <v>1410</v>
      </c>
      <c r="I259" s="178" t="s">
        <v>198</v>
      </c>
      <c r="J259" s="178">
        <v>5400</v>
      </c>
      <c r="K259" s="187">
        <v>55</v>
      </c>
      <c r="L259" s="188"/>
      <c r="M259" s="188"/>
      <c r="N259" s="188"/>
      <c r="O259" s="188"/>
      <c r="P259" s="188"/>
      <c r="Q259" s="188" t="s">
        <v>1196</v>
      </c>
      <c r="R259" s="179" t="s">
        <v>862</v>
      </c>
      <c r="S259" s="178"/>
      <c r="T259" s="178"/>
    </row>
    <row r="260" ht="112.5" spans="1:20">
      <c r="A260" s="175">
        <v>10</v>
      </c>
      <c r="B260" s="175" t="s">
        <v>1939</v>
      </c>
      <c r="C260" s="178" t="s">
        <v>864</v>
      </c>
      <c r="D260" s="178" t="s">
        <v>19</v>
      </c>
      <c r="E260" s="178" t="s">
        <v>28</v>
      </c>
      <c r="F260" s="178" t="s">
        <v>21</v>
      </c>
      <c r="G260" s="178" t="s">
        <v>860</v>
      </c>
      <c r="H260" s="178" t="s">
        <v>865</v>
      </c>
      <c r="I260" s="178" t="s">
        <v>24</v>
      </c>
      <c r="J260" s="178">
        <v>2</v>
      </c>
      <c r="K260" s="187">
        <v>30</v>
      </c>
      <c r="L260" s="188"/>
      <c r="M260" s="188"/>
      <c r="N260" s="188"/>
      <c r="O260" s="188"/>
      <c r="P260" s="188"/>
      <c r="Q260" s="188" t="s">
        <v>1196</v>
      </c>
      <c r="R260" s="179" t="s">
        <v>866</v>
      </c>
      <c r="S260" s="178"/>
      <c r="T260" s="178"/>
    </row>
    <row r="261" ht="168.75" spans="1:20">
      <c r="A261" s="175">
        <v>14</v>
      </c>
      <c r="B261" s="175" t="s">
        <v>1941</v>
      </c>
      <c r="C261" s="178" t="s">
        <v>886</v>
      </c>
      <c r="D261" s="178" t="s">
        <v>19</v>
      </c>
      <c r="E261" s="178" t="s">
        <v>1679</v>
      </c>
      <c r="F261" s="178" t="s">
        <v>29</v>
      </c>
      <c r="G261" s="178" t="s">
        <v>877</v>
      </c>
      <c r="H261" s="178" t="s">
        <v>1680</v>
      </c>
      <c r="I261" s="178" t="s">
        <v>133</v>
      </c>
      <c r="J261" s="178">
        <v>240</v>
      </c>
      <c r="K261" s="187">
        <v>99</v>
      </c>
      <c r="L261" s="188"/>
      <c r="M261" s="188"/>
      <c r="N261" s="188"/>
      <c r="O261" s="188"/>
      <c r="P261" s="188"/>
      <c r="Q261" s="188" t="s">
        <v>1681</v>
      </c>
      <c r="R261" s="179" t="s">
        <v>889</v>
      </c>
      <c r="S261" s="178"/>
      <c r="T261" s="178"/>
    </row>
    <row r="262" ht="146" customHeight="1" spans="1:20">
      <c r="A262" s="175">
        <v>16</v>
      </c>
      <c r="B262" s="175" t="s">
        <v>1943</v>
      </c>
      <c r="C262" s="178" t="s">
        <v>899</v>
      </c>
      <c r="D262" s="178" t="s">
        <v>19</v>
      </c>
      <c r="E262" s="178" t="s">
        <v>1498</v>
      </c>
      <c r="F262" s="178" t="s">
        <v>29</v>
      </c>
      <c r="G262" s="178" t="s">
        <v>877</v>
      </c>
      <c r="H262" s="178" t="s">
        <v>900</v>
      </c>
      <c r="I262" s="178" t="s">
        <v>251</v>
      </c>
      <c r="J262" s="178">
        <v>2</v>
      </c>
      <c r="K262" s="187">
        <v>1100</v>
      </c>
      <c r="L262" s="188"/>
      <c r="M262" s="188"/>
      <c r="N262" s="188"/>
      <c r="O262" s="188"/>
      <c r="P262" s="188"/>
      <c r="Q262" s="188" t="s">
        <v>1210</v>
      </c>
      <c r="R262" s="179" t="s">
        <v>2342</v>
      </c>
      <c r="S262" s="178"/>
      <c r="T262" s="178"/>
    </row>
    <row r="263" ht="126" customHeight="1" spans="1:20">
      <c r="A263" s="175">
        <v>17</v>
      </c>
      <c r="B263" s="175" t="s">
        <v>1945</v>
      </c>
      <c r="C263" s="178" t="s">
        <v>1161</v>
      </c>
      <c r="D263" s="178" t="s">
        <v>19</v>
      </c>
      <c r="E263" s="178" t="s">
        <v>1498</v>
      </c>
      <c r="F263" s="178" t="s">
        <v>29</v>
      </c>
      <c r="G263" s="178" t="s">
        <v>877</v>
      </c>
      <c r="H263" s="178" t="s">
        <v>1162</v>
      </c>
      <c r="I263" s="178" t="s">
        <v>251</v>
      </c>
      <c r="J263" s="178">
        <v>2</v>
      </c>
      <c r="K263" s="187">
        <v>500</v>
      </c>
      <c r="L263" s="178"/>
      <c r="M263" s="178"/>
      <c r="N263" s="178"/>
      <c r="O263" s="178"/>
      <c r="P263" s="178"/>
      <c r="Q263" s="178" t="s">
        <v>1210</v>
      </c>
      <c r="R263" s="179" t="s">
        <v>1185</v>
      </c>
      <c r="S263" s="178"/>
      <c r="T263" s="178"/>
    </row>
    <row r="264" ht="162" customHeight="1" spans="1:20">
      <c r="A264" s="175">
        <v>259</v>
      </c>
      <c r="B264" s="175" t="s">
        <v>1947</v>
      </c>
      <c r="C264" s="178" t="s">
        <v>1172</v>
      </c>
      <c r="D264" s="178" t="s">
        <v>19</v>
      </c>
      <c r="E264" s="178" t="s">
        <v>1498</v>
      </c>
      <c r="F264" s="178" t="s">
        <v>29</v>
      </c>
      <c r="G264" s="178" t="s">
        <v>877</v>
      </c>
      <c r="H264" s="178" t="s">
        <v>1173</v>
      </c>
      <c r="I264" s="178" t="s">
        <v>251</v>
      </c>
      <c r="J264" s="178">
        <v>1</v>
      </c>
      <c r="K264" s="187">
        <v>850</v>
      </c>
      <c r="L264" s="178"/>
      <c r="M264" s="178"/>
      <c r="N264" s="178"/>
      <c r="O264" s="178"/>
      <c r="P264" s="178"/>
      <c r="Q264" s="178" t="s">
        <v>1210</v>
      </c>
      <c r="R264" s="179" t="s">
        <v>2343</v>
      </c>
      <c r="S264" s="178"/>
      <c r="T264" s="178"/>
    </row>
    <row r="265" ht="150" spans="1:20">
      <c r="A265" s="175">
        <v>260</v>
      </c>
      <c r="B265" s="175" t="s">
        <v>1949</v>
      </c>
      <c r="C265" s="178" t="s">
        <v>1178</v>
      </c>
      <c r="D265" s="178" t="s">
        <v>19</v>
      </c>
      <c r="E265" s="178" t="s">
        <v>1498</v>
      </c>
      <c r="F265" s="178" t="s">
        <v>29</v>
      </c>
      <c r="G265" s="178" t="s">
        <v>860</v>
      </c>
      <c r="H265" s="178" t="s">
        <v>1179</v>
      </c>
      <c r="I265" s="178" t="s">
        <v>251</v>
      </c>
      <c r="J265" s="178">
        <v>1</v>
      </c>
      <c r="K265" s="187">
        <v>850</v>
      </c>
      <c r="L265" s="178"/>
      <c r="M265" s="178"/>
      <c r="N265" s="178"/>
      <c r="O265" s="178"/>
      <c r="P265" s="178"/>
      <c r="Q265" s="178" t="s">
        <v>1210</v>
      </c>
      <c r="R265" s="179" t="s">
        <v>1688</v>
      </c>
      <c r="S265" s="178"/>
      <c r="T265" s="178"/>
    </row>
    <row r="266" ht="129" customHeight="1" spans="1:20">
      <c r="A266" s="175">
        <v>261</v>
      </c>
      <c r="B266" s="175" t="s">
        <v>1951</v>
      </c>
      <c r="C266" s="178" t="s">
        <v>1161</v>
      </c>
      <c r="D266" s="178" t="s">
        <v>19</v>
      </c>
      <c r="E266" s="178" t="s">
        <v>1498</v>
      </c>
      <c r="F266" s="178" t="s">
        <v>29</v>
      </c>
      <c r="G266" s="178" t="s">
        <v>877</v>
      </c>
      <c r="H266" s="178" t="s">
        <v>1180</v>
      </c>
      <c r="I266" s="178" t="s">
        <v>251</v>
      </c>
      <c r="J266" s="178">
        <v>2</v>
      </c>
      <c r="K266" s="187">
        <v>1000</v>
      </c>
      <c r="L266" s="178"/>
      <c r="M266" s="178"/>
      <c r="N266" s="178"/>
      <c r="O266" s="178"/>
      <c r="P266" s="178"/>
      <c r="Q266" s="178" t="s">
        <v>1210</v>
      </c>
      <c r="R266" s="179" t="s">
        <v>1690</v>
      </c>
      <c r="S266" s="178"/>
      <c r="T266" s="178"/>
    </row>
    <row r="267" ht="118" customHeight="1" spans="1:20">
      <c r="A267" s="175">
        <v>262</v>
      </c>
      <c r="B267" s="175" t="s">
        <v>1953</v>
      </c>
      <c r="C267" s="178" t="s">
        <v>1161</v>
      </c>
      <c r="D267" s="178" t="s">
        <v>19</v>
      </c>
      <c r="E267" s="178" t="s">
        <v>1498</v>
      </c>
      <c r="F267" s="178" t="s">
        <v>29</v>
      </c>
      <c r="G267" s="178" t="s">
        <v>877</v>
      </c>
      <c r="H267" s="178" t="s">
        <v>1182</v>
      </c>
      <c r="I267" s="178" t="s">
        <v>799</v>
      </c>
      <c r="J267" s="178">
        <v>3</v>
      </c>
      <c r="K267" s="187">
        <v>162</v>
      </c>
      <c r="L267" s="178"/>
      <c r="M267" s="178"/>
      <c r="N267" s="178"/>
      <c r="O267" s="178"/>
      <c r="P267" s="178"/>
      <c r="Q267" s="178" t="s">
        <v>1210</v>
      </c>
      <c r="R267" s="179" t="s">
        <v>1183</v>
      </c>
      <c r="S267" s="178"/>
      <c r="T267" s="178"/>
    </row>
    <row r="268" ht="131" customHeight="1" spans="1:20">
      <c r="A268" s="175">
        <v>18</v>
      </c>
      <c r="B268" s="175" t="s">
        <v>1955</v>
      </c>
      <c r="C268" s="178" t="s">
        <v>899</v>
      </c>
      <c r="D268" s="178" t="s">
        <v>19</v>
      </c>
      <c r="E268" s="178" t="s">
        <v>1498</v>
      </c>
      <c r="F268" s="178" t="s">
        <v>29</v>
      </c>
      <c r="G268" s="178" t="s">
        <v>860</v>
      </c>
      <c r="H268" s="178" t="s">
        <v>1693</v>
      </c>
      <c r="I268" s="178" t="s">
        <v>251</v>
      </c>
      <c r="J268" s="178">
        <v>2</v>
      </c>
      <c r="K268" s="187">
        <v>500</v>
      </c>
      <c r="L268" s="178"/>
      <c r="M268" s="178"/>
      <c r="N268" s="178"/>
      <c r="O268" s="178"/>
      <c r="P268" s="178"/>
      <c r="Q268" s="178" t="s">
        <v>1210</v>
      </c>
      <c r="R268" s="179" t="s">
        <v>1165</v>
      </c>
      <c r="S268" s="178"/>
      <c r="T268" s="178"/>
    </row>
    <row r="269" ht="128" customHeight="1" spans="1:20">
      <c r="A269" s="175">
        <v>264</v>
      </c>
      <c r="B269" s="175" t="s">
        <v>1959</v>
      </c>
      <c r="C269" s="178" t="s">
        <v>1161</v>
      </c>
      <c r="D269" s="178" t="s">
        <v>19</v>
      </c>
      <c r="E269" s="178" t="s">
        <v>1498</v>
      </c>
      <c r="F269" s="178" t="s">
        <v>29</v>
      </c>
      <c r="G269" s="178" t="s">
        <v>877</v>
      </c>
      <c r="H269" s="178" t="s">
        <v>1184</v>
      </c>
      <c r="I269" s="178" t="s">
        <v>251</v>
      </c>
      <c r="J269" s="178">
        <v>2</v>
      </c>
      <c r="K269" s="187">
        <v>260</v>
      </c>
      <c r="L269" s="178"/>
      <c r="M269" s="178"/>
      <c r="N269" s="178"/>
      <c r="O269" s="178"/>
      <c r="P269" s="178"/>
      <c r="Q269" s="178" t="s">
        <v>1210</v>
      </c>
      <c r="R269" s="179" t="s">
        <v>1695</v>
      </c>
      <c r="S269" s="178"/>
      <c r="T269" s="178"/>
    </row>
    <row r="270" ht="147" customHeight="1" spans="1:20">
      <c r="A270" s="175">
        <v>15</v>
      </c>
      <c r="B270" s="175" t="s">
        <v>1960</v>
      </c>
      <c r="C270" s="178" t="s">
        <v>881</v>
      </c>
      <c r="D270" s="178" t="s">
        <v>823</v>
      </c>
      <c r="E270" s="178" t="s">
        <v>824</v>
      </c>
      <c r="F270" s="178" t="s">
        <v>29</v>
      </c>
      <c r="G270" s="178" t="s">
        <v>877</v>
      </c>
      <c r="H270" s="178" t="s">
        <v>1412</v>
      </c>
      <c r="I270" s="178" t="s">
        <v>31</v>
      </c>
      <c r="J270" s="178">
        <v>40</v>
      </c>
      <c r="K270" s="187">
        <v>451</v>
      </c>
      <c r="L270" s="188"/>
      <c r="M270" s="188"/>
      <c r="N270" s="188"/>
      <c r="O270" s="188"/>
      <c r="P270" s="188"/>
      <c r="Q270" s="188" t="s">
        <v>1196</v>
      </c>
      <c r="R270" s="179" t="s">
        <v>884</v>
      </c>
      <c r="S270" s="178"/>
      <c r="T270" s="178"/>
    </row>
    <row r="271" ht="147" hidden="1" customHeight="1" spans="1:20">
      <c r="A271" s="175">
        <v>5</v>
      </c>
      <c r="B271" s="175"/>
      <c r="C271" s="178" t="s">
        <v>2339</v>
      </c>
      <c r="D271" s="178" t="s">
        <v>35</v>
      </c>
      <c r="E271" s="178" t="s">
        <v>36</v>
      </c>
      <c r="F271" s="178" t="s">
        <v>21</v>
      </c>
      <c r="G271" s="178" t="s">
        <v>860</v>
      </c>
      <c r="H271" s="178" t="s">
        <v>2340</v>
      </c>
      <c r="I271" s="178" t="s">
        <v>31</v>
      </c>
      <c r="J271" s="178">
        <v>2</v>
      </c>
      <c r="K271" s="136">
        <v>165</v>
      </c>
      <c r="L271" s="178"/>
      <c r="M271" s="178"/>
      <c r="N271" s="178"/>
      <c r="O271" s="178"/>
      <c r="P271" s="178"/>
      <c r="Q271" s="178" t="s">
        <v>1200</v>
      </c>
      <c r="R271" s="178" t="s">
        <v>1160</v>
      </c>
      <c r="S271" s="178"/>
      <c r="T271" s="178"/>
    </row>
    <row r="272" ht="150" spans="1:20">
      <c r="A272" s="175">
        <v>11</v>
      </c>
      <c r="B272" s="175" t="s">
        <v>1963</v>
      </c>
      <c r="C272" s="178" t="s">
        <v>1979</v>
      </c>
      <c r="D272" s="178" t="s">
        <v>35</v>
      </c>
      <c r="E272" s="178" t="s">
        <v>36</v>
      </c>
      <c r="F272" s="178" t="s">
        <v>21</v>
      </c>
      <c r="G272" s="178" t="s">
        <v>860</v>
      </c>
      <c r="H272" s="178" t="s">
        <v>1980</v>
      </c>
      <c r="I272" s="178" t="s">
        <v>31</v>
      </c>
      <c r="J272" s="178">
        <v>1.6</v>
      </c>
      <c r="K272" s="136">
        <v>135</v>
      </c>
      <c r="L272" s="178"/>
      <c r="M272" s="178"/>
      <c r="N272" s="178"/>
      <c r="O272" s="178"/>
      <c r="P272" s="178"/>
      <c r="Q272" s="178" t="s">
        <v>1200</v>
      </c>
      <c r="R272" s="178" t="s">
        <v>1160</v>
      </c>
      <c r="S272" s="178"/>
      <c r="T272" s="178"/>
    </row>
    <row r="273" ht="150" spans="1:20">
      <c r="A273" s="175">
        <v>12</v>
      </c>
      <c r="B273" s="175" t="s">
        <v>1965</v>
      </c>
      <c r="C273" s="178" t="s">
        <v>1982</v>
      </c>
      <c r="D273" s="178" t="s">
        <v>35</v>
      </c>
      <c r="E273" s="178" t="s">
        <v>36</v>
      </c>
      <c r="F273" s="178" t="s">
        <v>21</v>
      </c>
      <c r="G273" s="178" t="s">
        <v>860</v>
      </c>
      <c r="H273" s="178" t="s">
        <v>1983</v>
      </c>
      <c r="I273" s="178" t="s">
        <v>31</v>
      </c>
      <c r="J273" s="178">
        <v>3.6</v>
      </c>
      <c r="K273" s="136">
        <v>290</v>
      </c>
      <c r="L273" s="178"/>
      <c r="M273" s="178"/>
      <c r="N273" s="178"/>
      <c r="O273" s="178"/>
      <c r="P273" s="178"/>
      <c r="Q273" s="178" t="s">
        <v>1200</v>
      </c>
      <c r="R273" s="178" t="s">
        <v>1160</v>
      </c>
      <c r="S273" s="178"/>
      <c r="T273" s="178"/>
    </row>
    <row r="274" ht="165" customHeight="1" spans="1:20">
      <c r="A274" s="175">
        <v>1</v>
      </c>
      <c r="B274" s="175" t="s">
        <v>1966</v>
      </c>
      <c r="C274" s="178" t="s">
        <v>2333</v>
      </c>
      <c r="D274" s="178" t="s">
        <v>35</v>
      </c>
      <c r="E274" s="178" t="s">
        <v>176</v>
      </c>
      <c r="F274" s="178" t="s">
        <v>29</v>
      </c>
      <c r="G274" s="178" t="s">
        <v>860</v>
      </c>
      <c r="H274" s="178" t="s">
        <v>2334</v>
      </c>
      <c r="I274" s="178" t="s">
        <v>24</v>
      </c>
      <c r="J274" s="178">
        <v>2</v>
      </c>
      <c r="K274" s="187">
        <v>210</v>
      </c>
      <c r="L274" s="188"/>
      <c r="M274" s="188"/>
      <c r="N274" s="188"/>
      <c r="O274" s="188"/>
      <c r="P274" s="188"/>
      <c r="Q274" s="188" t="s">
        <v>1200</v>
      </c>
      <c r="R274" s="179" t="s">
        <v>870</v>
      </c>
      <c r="S274" s="178"/>
      <c r="T274" s="178"/>
    </row>
    <row r="275" ht="165" customHeight="1" spans="1:20">
      <c r="A275" s="175">
        <v>2</v>
      </c>
      <c r="B275" s="175"/>
      <c r="C275" s="178" t="s">
        <v>2335</v>
      </c>
      <c r="D275" s="178" t="s">
        <v>35</v>
      </c>
      <c r="E275" s="178" t="s">
        <v>176</v>
      </c>
      <c r="F275" s="178" t="s">
        <v>29</v>
      </c>
      <c r="G275" s="178" t="s">
        <v>860</v>
      </c>
      <c r="H275" s="178" t="s">
        <v>2336</v>
      </c>
      <c r="I275" s="178" t="s">
        <v>31</v>
      </c>
      <c r="J275" s="178">
        <v>6</v>
      </c>
      <c r="K275" s="187">
        <v>375</v>
      </c>
      <c r="L275" s="188"/>
      <c r="M275" s="188"/>
      <c r="N275" s="188"/>
      <c r="O275" s="188"/>
      <c r="P275" s="188"/>
      <c r="Q275" s="188"/>
      <c r="R275" s="179" t="s">
        <v>870</v>
      </c>
      <c r="S275" s="178"/>
      <c r="T275" s="178"/>
    </row>
    <row r="276" ht="158" customHeight="1" spans="1:20">
      <c r="A276" s="178">
        <v>3</v>
      </c>
      <c r="B276" s="178"/>
      <c r="C276" s="178" t="s">
        <v>2337</v>
      </c>
      <c r="D276" s="178" t="s">
        <v>35</v>
      </c>
      <c r="E276" s="178" t="s">
        <v>176</v>
      </c>
      <c r="F276" s="178" t="s">
        <v>29</v>
      </c>
      <c r="G276" s="178" t="s">
        <v>860</v>
      </c>
      <c r="H276" s="178" t="s">
        <v>2338</v>
      </c>
      <c r="I276" s="178" t="s">
        <v>116</v>
      </c>
      <c r="J276" s="178">
        <v>1</v>
      </c>
      <c r="K276" s="178">
        <v>30</v>
      </c>
      <c r="L276" s="178"/>
      <c r="M276" s="178"/>
      <c r="N276" s="178"/>
      <c r="O276" s="178"/>
      <c r="P276" s="178"/>
      <c r="Q276" s="178"/>
      <c r="R276" s="178" t="s">
        <v>870</v>
      </c>
      <c r="S276" s="178"/>
      <c r="T276" s="178"/>
    </row>
    <row r="277" ht="120" customHeight="1" spans="1:20">
      <c r="A277" s="175">
        <v>6</v>
      </c>
      <c r="B277" s="175" t="s">
        <v>1967</v>
      </c>
      <c r="C277" s="178" t="s">
        <v>872</v>
      </c>
      <c r="D277" s="178" t="s">
        <v>35</v>
      </c>
      <c r="E277" s="178" t="s">
        <v>120</v>
      </c>
      <c r="F277" s="178" t="s">
        <v>29</v>
      </c>
      <c r="G277" s="178" t="s">
        <v>860</v>
      </c>
      <c r="H277" s="178" t="s">
        <v>873</v>
      </c>
      <c r="I277" s="178" t="s">
        <v>123</v>
      </c>
      <c r="J277" s="178">
        <v>125</v>
      </c>
      <c r="K277" s="187">
        <v>45</v>
      </c>
      <c r="L277" s="188"/>
      <c r="M277" s="188"/>
      <c r="N277" s="188"/>
      <c r="O277" s="188"/>
      <c r="P277" s="188"/>
      <c r="Q277" s="188" t="s">
        <v>1200</v>
      </c>
      <c r="R277" s="179" t="s">
        <v>874</v>
      </c>
      <c r="S277" s="178"/>
      <c r="T277" s="178"/>
    </row>
    <row r="278" ht="106" customHeight="1" spans="1:20">
      <c r="A278" s="175">
        <v>7</v>
      </c>
      <c r="B278" s="175" t="s">
        <v>1968</v>
      </c>
      <c r="C278" s="178" t="s">
        <v>876</v>
      </c>
      <c r="D278" s="178" t="s">
        <v>35</v>
      </c>
      <c r="E278" s="178" t="s">
        <v>120</v>
      </c>
      <c r="F278" s="178" t="s">
        <v>29</v>
      </c>
      <c r="G278" s="178" t="s">
        <v>877</v>
      </c>
      <c r="H278" s="178" t="s">
        <v>2341</v>
      </c>
      <c r="I278" s="178" t="s">
        <v>123</v>
      </c>
      <c r="J278" s="178">
        <v>240</v>
      </c>
      <c r="K278" s="187">
        <v>62.5</v>
      </c>
      <c r="L278" s="188"/>
      <c r="M278" s="188"/>
      <c r="N278" s="188"/>
      <c r="O278" s="188"/>
      <c r="P278" s="188"/>
      <c r="Q278" s="188" t="s">
        <v>1200</v>
      </c>
      <c r="R278" s="179" t="s">
        <v>879</v>
      </c>
      <c r="S278" s="178"/>
      <c r="T278" s="178"/>
    </row>
    <row r="279" ht="147" customHeight="1" spans="1:20">
      <c r="A279" s="175">
        <v>13</v>
      </c>
      <c r="B279" s="175" t="s">
        <v>1970</v>
      </c>
      <c r="C279" s="178" t="s">
        <v>1452</v>
      </c>
      <c r="D279" s="178" t="s">
        <v>35</v>
      </c>
      <c r="E279" s="178" t="s">
        <v>375</v>
      </c>
      <c r="F279" s="178" t="s">
        <v>29</v>
      </c>
      <c r="G279" s="178" t="s">
        <v>877</v>
      </c>
      <c r="H279" s="178" t="s">
        <v>892</v>
      </c>
      <c r="I279" s="178" t="s">
        <v>251</v>
      </c>
      <c r="J279" s="178">
        <v>38</v>
      </c>
      <c r="K279" s="187">
        <v>45.6</v>
      </c>
      <c r="L279" s="188"/>
      <c r="M279" s="188"/>
      <c r="N279" s="188"/>
      <c r="O279" s="188"/>
      <c r="P279" s="188"/>
      <c r="Q279" s="188" t="s">
        <v>1200</v>
      </c>
      <c r="R279" s="179" t="s">
        <v>1988</v>
      </c>
      <c r="S279" s="178"/>
      <c r="T279" s="178"/>
    </row>
    <row r="280" ht="146" customHeight="1" spans="1:20">
      <c r="A280" s="175">
        <v>9</v>
      </c>
      <c r="B280" s="175" t="s">
        <v>1973</v>
      </c>
      <c r="C280" s="178" t="s">
        <v>1453</v>
      </c>
      <c r="D280" s="178" t="s">
        <v>35</v>
      </c>
      <c r="E280" s="178" t="s">
        <v>375</v>
      </c>
      <c r="F280" s="178" t="s">
        <v>29</v>
      </c>
      <c r="G280" s="178" t="s">
        <v>860</v>
      </c>
      <c r="H280" s="178" t="s">
        <v>896</v>
      </c>
      <c r="I280" s="178" t="s">
        <v>251</v>
      </c>
      <c r="J280" s="178">
        <v>50</v>
      </c>
      <c r="K280" s="187">
        <v>27.5</v>
      </c>
      <c r="L280" s="188"/>
      <c r="M280" s="188"/>
      <c r="N280" s="188"/>
      <c r="O280" s="188"/>
      <c r="P280" s="188"/>
      <c r="Q280" s="188" t="s">
        <v>1200</v>
      </c>
      <c r="R280" s="179" t="s">
        <v>897</v>
      </c>
      <c r="S280" s="178"/>
      <c r="T280" s="178"/>
    </row>
    <row r="281" ht="144" customHeight="1" spans="1:20">
      <c r="A281" s="175">
        <v>4</v>
      </c>
      <c r="B281" s="175" t="s">
        <v>1974</v>
      </c>
      <c r="C281" s="178" t="s">
        <v>1155</v>
      </c>
      <c r="D281" s="178" t="s">
        <v>35</v>
      </c>
      <c r="E281" s="178" t="s">
        <v>375</v>
      </c>
      <c r="F281" s="178" t="s">
        <v>21</v>
      </c>
      <c r="G281" s="178" t="s">
        <v>860</v>
      </c>
      <c r="H281" s="178" t="s">
        <v>1414</v>
      </c>
      <c r="I281" s="178" t="s">
        <v>31</v>
      </c>
      <c r="J281" s="178">
        <v>4.8</v>
      </c>
      <c r="K281" s="187">
        <v>158</v>
      </c>
      <c r="L281" s="178"/>
      <c r="M281" s="178"/>
      <c r="N281" s="178"/>
      <c r="O281" s="178"/>
      <c r="P281" s="178"/>
      <c r="Q281" s="178" t="s">
        <v>1200</v>
      </c>
      <c r="R281" s="179" t="s">
        <v>1157</v>
      </c>
      <c r="S281" s="178"/>
      <c r="T281" s="178"/>
    </row>
    <row r="282" ht="144" customHeight="1" spans="1:20">
      <c r="A282" s="175">
        <v>275</v>
      </c>
      <c r="B282" s="175" t="s">
        <v>1977</v>
      </c>
      <c r="C282" s="178" t="s">
        <v>1166</v>
      </c>
      <c r="D282" s="178" t="s">
        <v>35</v>
      </c>
      <c r="E282" s="178" t="s">
        <v>36</v>
      </c>
      <c r="F282" s="178" t="s">
        <v>29</v>
      </c>
      <c r="G282" s="178" t="s">
        <v>860</v>
      </c>
      <c r="H282" s="178" t="s">
        <v>1416</v>
      </c>
      <c r="I282" s="178" t="s">
        <v>31</v>
      </c>
      <c r="J282" s="178">
        <v>3</v>
      </c>
      <c r="K282" s="187">
        <v>495</v>
      </c>
      <c r="L282" s="178"/>
      <c r="M282" s="178"/>
      <c r="N282" s="178"/>
      <c r="O282" s="178"/>
      <c r="P282" s="178"/>
      <c r="Q282" s="188" t="s">
        <v>1197</v>
      </c>
      <c r="R282" s="179" t="s">
        <v>1993</v>
      </c>
      <c r="S282" s="178"/>
      <c r="T282" s="178"/>
    </row>
    <row r="283" ht="131.25" spans="1:20">
      <c r="A283" s="175">
        <v>276</v>
      </c>
      <c r="B283" s="175" t="s">
        <v>1978</v>
      </c>
      <c r="C283" s="178" t="s">
        <v>1169</v>
      </c>
      <c r="D283" s="178" t="s">
        <v>35</v>
      </c>
      <c r="E283" s="178" t="s">
        <v>120</v>
      </c>
      <c r="F283" s="178" t="s">
        <v>29</v>
      </c>
      <c r="G283" s="178" t="s">
        <v>860</v>
      </c>
      <c r="H283" s="178" t="s">
        <v>1170</v>
      </c>
      <c r="I283" s="178" t="s">
        <v>123</v>
      </c>
      <c r="J283" s="178">
        <v>150</v>
      </c>
      <c r="K283" s="187">
        <v>60</v>
      </c>
      <c r="L283" s="178"/>
      <c r="M283" s="178"/>
      <c r="N283" s="178"/>
      <c r="O283" s="178"/>
      <c r="P283" s="178"/>
      <c r="Q283" s="188" t="s">
        <v>1200</v>
      </c>
      <c r="R283" s="179" t="s">
        <v>1171</v>
      </c>
      <c r="S283" s="178"/>
      <c r="T283" s="178"/>
    </row>
    <row r="284" ht="141" customHeight="1" spans="1:20">
      <c r="A284" s="175">
        <v>277</v>
      </c>
      <c r="B284" s="175" t="s">
        <v>1981</v>
      </c>
      <c r="C284" s="178" t="s">
        <v>1175</v>
      </c>
      <c r="D284" s="178" t="s">
        <v>35</v>
      </c>
      <c r="E284" s="178" t="s">
        <v>36</v>
      </c>
      <c r="F284" s="178" t="s">
        <v>29</v>
      </c>
      <c r="G284" s="178" t="s">
        <v>877</v>
      </c>
      <c r="H284" s="178" t="s">
        <v>1418</v>
      </c>
      <c r="I284" s="178" t="s">
        <v>31</v>
      </c>
      <c r="J284" s="178">
        <v>15</v>
      </c>
      <c r="K284" s="187">
        <v>2500</v>
      </c>
      <c r="L284" s="178"/>
      <c r="M284" s="178"/>
      <c r="N284" s="178"/>
      <c r="O284" s="178"/>
      <c r="P284" s="178"/>
      <c r="Q284" s="188" t="s">
        <v>1197</v>
      </c>
      <c r="R284" s="179" t="s">
        <v>1996</v>
      </c>
      <c r="S284" s="178"/>
      <c r="T284" s="178"/>
    </row>
    <row r="285" ht="150" hidden="1" spans="1:20">
      <c r="A285" s="175">
        <v>278</v>
      </c>
      <c r="B285" s="175" t="s">
        <v>1984</v>
      </c>
      <c r="C285" s="196" t="s">
        <v>909</v>
      </c>
      <c r="D285" s="175" t="s">
        <v>19</v>
      </c>
      <c r="E285" s="175" t="s">
        <v>62</v>
      </c>
      <c r="F285" s="175" t="s">
        <v>29</v>
      </c>
      <c r="G285" s="175" t="s">
        <v>910</v>
      </c>
      <c r="H285" s="196" t="s">
        <v>911</v>
      </c>
      <c r="I285" s="175" t="s">
        <v>92</v>
      </c>
      <c r="J285" s="175">
        <v>1</v>
      </c>
      <c r="K285" s="184">
        <v>110</v>
      </c>
      <c r="L285" s="183"/>
      <c r="M285" s="183"/>
      <c r="N285" s="183"/>
      <c r="O285" s="183"/>
      <c r="P285" s="183"/>
      <c r="Q285" s="183" t="s">
        <v>1194</v>
      </c>
      <c r="R285" s="176" t="s">
        <v>912</v>
      </c>
      <c r="S285" s="185"/>
      <c r="T285" s="185"/>
    </row>
    <row r="286" ht="75" hidden="1" spans="1:20">
      <c r="A286" s="175">
        <v>279</v>
      </c>
      <c r="B286" s="175" t="s">
        <v>1985</v>
      </c>
      <c r="C286" s="175" t="s">
        <v>1455</v>
      </c>
      <c r="D286" s="175" t="s">
        <v>19</v>
      </c>
      <c r="E286" s="175" t="s">
        <v>925</v>
      </c>
      <c r="F286" s="175" t="s">
        <v>29</v>
      </c>
      <c r="G286" s="175" t="s">
        <v>206</v>
      </c>
      <c r="H286" s="176" t="s">
        <v>1239</v>
      </c>
      <c r="I286" s="175" t="s">
        <v>668</v>
      </c>
      <c r="J286" s="175">
        <v>1000</v>
      </c>
      <c r="K286" s="184">
        <v>200</v>
      </c>
      <c r="L286" s="183"/>
      <c r="M286" s="183"/>
      <c r="N286" s="183"/>
      <c r="O286" s="183"/>
      <c r="P286" s="183"/>
      <c r="Q286" s="183" t="s">
        <v>1240</v>
      </c>
      <c r="R286" s="175" t="s">
        <v>927</v>
      </c>
      <c r="S286" s="185"/>
      <c r="T286" s="185"/>
    </row>
    <row r="287" ht="75" hidden="1" spans="1:20">
      <c r="A287" s="175">
        <v>280</v>
      </c>
      <c r="B287" s="175" t="s">
        <v>1986</v>
      </c>
      <c r="C287" s="175" t="s">
        <v>1456</v>
      </c>
      <c r="D287" s="175" t="s">
        <v>19</v>
      </c>
      <c r="E287" s="175" t="s">
        <v>74</v>
      </c>
      <c r="F287" s="175" t="s">
        <v>29</v>
      </c>
      <c r="G287" s="175" t="s">
        <v>930</v>
      </c>
      <c r="H287" s="176" t="s">
        <v>931</v>
      </c>
      <c r="I287" s="175" t="s">
        <v>814</v>
      </c>
      <c r="J287" s="175">
        <v>178</v>
      </c>
      <c r="K287" s="184">
        <v>284.8</v>
      </c>
      <c r="L287" s="183"/>
      <c r="M287" s="183"/>
      <c r="N287" s="183"/>
      <c r="O287" s="183"/>
      <c r="P287" s="183"/>
      <c r="Q287" s="183" t="s">
        <v>1194</v>
      </c>
      <c r="R287" s="175" t="s">
        <v>932</v>
      </c>
      <c r="S287" s="185"/>
      <c r="T287" s="185"/>
    </row>
    <row r="288" ht="131.25" hidden="1" spans="1:20">
      <c r="A288" s="175">
        <v>281</v>
      </c>
      <c r="B288" s="175" t="s">
        <v>1987</v>
      </c>
      <c r="C288" s="175" t="s">
        <v>914</v>
      </c>
      <c r="D288" s="175" t="s">
        <v>823</v>
      </c>
      <c r="E288" s="192" t="s">
        <v>915</v>
      </c>
      <c r="F288" s="175" t="s">
        <v>29</v>
      </c>
      <c r="G288" s="175" t="s">
        <v>206</v>
      </c>
      <c r="H288" s="176" t="s">
        <v>916</v>
      </c>
      <c r="I288" s="175" t="s">
        <v>668</v>
      </c>
      <c r="J288" s="175">
        <v>250</v>
      </c>
      <c r="K288" s="184">
        <v>75</v>
      </c>
      <c r="L288" s="183"/>
      <c r="M288" s="183"/>
      <c r="N288" s="183"/>
      <c r="O288" s="183"/>
      <c r="P288" s="183"/>
      <c r="Q288" s="183" t="s">
        <v>1238</v>
      </c>
      <c r="R288" s="176" t="s">
        <v>917</v>
      </c>
      <c r="S288" s="185"/>
      <c r="T288" s="185"/>
    </row>
    <row r="289" ht="75" hidden="1" spans="1:20">
      <c r="A289" s="175">
        <v>282</v>
      </c>
      <c r="B289" s="175" t="s">
        <v>1989</v>
      </c>
      <c r="C289" s="175" t="s">
        <v>1454</v>
      </c>
      <c r="D289" s="175" t="s">
        <v>106</v>
      </c>
      <c r="E289" s="175" t="s">
        <v>920</v>
      </c>
      <c r="F289" s="175" t="s">
        <v>29</v>
      </c>
      <c r="G289" s="175" t="s">
        <v>206</v>
      </c>
      <c r="H289" s="176" t="s">
        <v>921</v>
      </c>
      <c r="I289" s="175" t="s">
        <v>668</v>
      </c>
      <c r="J289" s="175">
        <v>100</v>
      </c>
      <c r="K289" s="184">
        <v>10</v>
      </c>
      <c r="L289" s="183"/>
      <c r="M289" s="183"/>
      <c r="N289" s="183"/>
      <c r="O289" s="183"/>
      <c r="P289" s="183"/>
      <c r="Q289" s="183" t="s">
        <v>1202</v>
      </c>
      <c r="R289" s="175" t="s">
        <v>922</v>
      </c>
      <c r="S289" s="185"/>
      <c r="T289" s="185"/>
    </row>
    <row r="290" ht="112.5" hidden="1" spans="1:20">
      <c r="A290" s="175">
        <v>283</v>
      </c>
      <c r="B290" s="175" t="s">
        <v>1990</v>
      </c>
      <c r="C290" s="175" t="s">
        <v>903</v>
      </c>
      <c r="D290" s="175" t="s">
        <v>631</v>
      </c>
      <c r="E290" s="175" t="s">
        <v>904</v>
      </c>
      <c r="F290" s="175" t="s">
        <v>29</v>
      </c>
      <c r="G290" s="175" t="s">
        <v>206</v>
      </c>
      <c r="H290" s="175" t="s">
        <v>905</v>
      </c>
      <c r="I290" s="175" t="s">
        <v>906</v>
      </c>
      <c r="J290" s="175">
        <v>6252</v>
      </c>
      <c r="K290" s="184">
        <v>18.756</v>
      </c>
      <c r="L290" s="183"/>
      <c r="M290" s="183"/>
      <c r="N290" s="183"/>
      <c r="O290" s="183"/>
      <c r="P290" s="183"/>
      <c r="Q290" s="183" t="s">
        <v>1237</v>
      </c>
      <c r="R290" s="176" t="s">
        <v>907</v>
      </c>
      <c r="S290" s="185"/>
      <c r="T290" s="185"/>
    </row>
    <row r="291" ht="93.75" hidden="1" spans="1:20">
      <c r="A291" s="175">
        <v>284</v>
      </c>
      <c r="B291" s="175" t="s">
        <v>1991</v>
      </c>
      <c r="C291" s="175" t="s">
        <v>934</v>
      </c>
      <c r="D291" s="175" t="s">
        <v>934</v>
      </c>
      <c r="E291" s="175" t="s">
        <v>934</v>
      </c>
      <c r="F291" s="175" t="s">
        <v>29</v>
      </c>
      <c r="G291" s="175" t="s">
        <v>935</v>
      </c>
      <c r="H291" s="176" t="s">
        <v>936</v>
      </c>
      <c r="I291" s="175" t="s">
        <v>937</v>
      </c>
      <c r="J291" s="175">
        <v>1</v>
      </c>
      <c r="K291" s="184">
        <v>500</v>
      </c>
      <c r="L291" s="183"/>
      <c r="M291" s="183"/>
      <c r="N291" s="183"/>
      <c r="O291" s="183"/>
      <c r="P291" s="183"/>
      <c r="Q291" s="183" t="s">
        <v>2003</v>
      </c>
      <c r="R291" s="175" t="s">
        <v>938</v>
      </c>
      <c r="S291" s="185"/>
      <c r="T291" s="185"/>
    </row>
  </sheetData>
  <autoFilter ref="A4:T291">
    <filterColumn colId="2">
      <filters>
        <filter val="库米什镇柯尔克孜铁米村人行道建设项目（三期）"/>
        <filter val="库米什镇柯尔克孜铁米村人行道建设项目（二期）"/>
        <filter val="库米什镇柯尔克孜铁米村采购农机项目"/>
        <filter val="库米什镇英博斯坦村环境整治设备采购项目"/>
        <filter val="库米什镇柯尔克孜铁米村污水管网建设项目"/>
        <filter val="库米什镇英博斯坦村采购采棉机项目"/>
        <filter val="库米什镇英博斯坦村公共照明项目"/>
        <filter val="库米什镇英博斯坦村数字农业项目"/>
        <filter val="库米什镇柯尔克孜铁米村主人居环境整治项目"/>
        <filter val="库米什镇柯尔克孜铁米村采购采棉机项目"/>
        <filter val="库米什镇柯尔克孜铁米村产业道路公共照明项目"/>
        <filter val="库米什镇柯尔克孜铁米村人行道建设项目"/>
        <filter val="库米什镇柯尔克孜铁米村吸污车采购项目"/>
        <filter val="库米什镇英博斯坦村道路硬化项目"/>
        <filter val="库米什镇英博斯坦村采购农机项目"/>
        <filter val="库米什镇柯尔克孜铁米村水源地改造项目"/>
        <filter val="库米什镇柯尔克孜铁米村污水处理建设项目"/>
        <filter val="库米什镇柯尔克孜铁米村产业道路硬化项目"/>
        <filter val="库米什镇柯尔克孜铁米村低压管道改造项目"/>
        <filter val="库米什镇柯尔克孜铁米村环境整治设备采购项目"/>
        <filter val="库米什镇柯尔克孜铁米村公共照明项目"/>
        <filter val="库米什镇英博斯坦村自来水主干道管网建设项目"/>
      </filters>
    </filterColumn>
    <extLst/>
  </autoFilter>
  <mergeCells count="19">
    <mergeCell ref="A1:T1"/>
    <mergeCell ref="A2:T2"/>
    <mergeCell ref="L3:P3"/>
    <mergeCell ref="A5:J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rintOptions horizontalCentered="1"/>
  <pageMargins left="0.554166666666667" right="0.554166666666667" top="0.802777777777778" bottom="0.802777777777778" header="0.5" footer="0.5"/>
  <pageSetup paperSize="9" scale="5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2"/>
  <sheetViews>
    <sheetView zoomScale="90" zoomScaleNormal="90" workbookViewId="0">
      <selection activeCell="O5" sqref="O5"/>
    </sheetView>
  </sheetViews>
  <sheetFormatPr defaultColWidth="9" defaultRowHeight="13.5"/>
  <cols>
    <col min="1" max="1" width="5.63333333333333" style="199" customWidth="1"/>
    <col min="2" max="2" width="9.00833333333333" style="199" customWidth="1"/>
    <col min="3" max="3" width="10" style="199" customWidth="1"/>
    <col min="4" max="6" width="6" style="199" customWidth="1"/>
    <col min="7" max="7" width="10.8833333333333" style="199" customWidth="1"/>
    <col min="8" max="8" width="62.5" style="199" customWidth="1"/>
    <col min="9" max="9" width="5.38333333333333" style="199" customWidth="1"/>
    <col min="10" max="10" width="7.38333333333333" style="199" customWidth="1"/>
    <col min="11" max="11" width="12.8333333333333" style="199" customWidth="1"/>
    <col min="12" max="12" width="47.8916666666667" style="202" customWidth="1"/>
    <col min="13" max="14" width="6.38333333333333" style="199" customWidth="1"/>
    <col min="15" max="15" width="8.51666666666667" style="199" customWidth="1"/>
    <col min="16" max="16384" width="9" style="199"/>
  </cols>
  <sheetData>
    <row r="1" ht="34.5" spans="1:14">
      <c r="A1" s="203" t="s">
        <v>939</v>
      </c>
      <c r="B1" s="203"/>
      <c r="C1" s="204"/>
      <c r="D1" s="203"/>
      <c r="E1" s="204"/>
      <c r="F1" s="203"/>
      <c r="G1" s="203"/>
      <c r="H1" s="205"/>
      <c r="I1" s="203"/>
      <c r="J1" s="203"/>
      <c r="K1" s="339"/>
      <c r="L1" s="231"/>
      <c r="M1" s="203"/>
      <c r="N1" s="203"/>
    </row>
    <row r="2" ht="25" customHeight="1" spans="1:14">
      <c r="A2" s="206" t="s">
        <v>1</v>
      </c>
      <c r="B2" s="206"/>
      <c r="C2" s="206"/>
      <c r="D2" s="206"/>
      <c r="E2" s="206"/>
      <c r="F2" s="206"/>
      <c r="G2" s="206"/>
      <c r="H2" s="207"/>
      <c r="I2" s="206"/>
      <c r="J2" s="206"/>
      <c r="K2" s="340"/>
      <c r="L2" s="207"/>
      <c r="M2" s="206"/>
      <c r="N2" s="206"/>
    </row>
    <row r="3" s="199" customFormat="1" ht="55" customHeight="1" spans="1:14">
      <c r="A3" s="208" t="s">
        <v>2</v>
      </c>
      <c r="B3" s="208" t="s">
        <v>3</v>
      </c>
      <c r="C3" s="208" t="s">
        <v>4</v>
      </c>
      <c r="D3" s="208" t="s">
        <v>5</v>
      </c>
      <c r="E3" s="208" t="s">
        <v>6</v>
      </c>
      <c r="F3" s="208" t="s">
        <v>7</v>
      </c>
      <c r="G3" s="208" t="s">
        <v>8</v>
      </c>
      <c r="H3" s="209" t="s">
        <v>9</v>
      </c>
      <c r="I3" s="208" t="s">
        <v>10</v>
      </c>
      <c r="J3" s="208" t="s">
        <v>11</v>
      </c>
      <c r="K3" s="341" t="s">
        <v>12</v>
      </c>
      <c r="L3" s="209" t="s">
        <v>13</v>
      </c>
      <c r="M3" s="208" t="s">
        <v>14</v>
      </c>
      <c r="N3" s="208" t="s">
        <v>15</v>
      </c>
    </row>
    <row r="4" s="199" customFormat="1" ht="55" customHeight="1" spans="1:14">
      <c r="A4" s="287" t="s">
        <v>16</v>
      </c>
      <c r="B4" s="288"/>
      <c r="C4" s="288"/>
      <c r="D4" s="288"/>
      <c r="E4" s="288"/>
      <c r="F4" s="288"/>
      <c r="G4" s="288"/>
      <c r="H4" s="289"/>
      <c r="I4" s="208"/>
      <c r="J4" s="208"/>
      <c r="K4" s="341">
        <f>SUM(K5:K82)</f>
        <v>22911.154686</v>
      </c>
      <c r="L4" s="209"/>
      <c r="M4" s="208"/>
      <c r="N4" s="208"/>
    </row>
    <row r="5" s="334" customFormat="1" ht="98" customHeight="1" spans="1:14">
      <c r="A5" s="335">
        <v>1</v>
      </c>
      <c r="B5" s="335"/>
      <c r="C5" s="335" t="s">
        <v>940</v>
      </c>
      <c r="D5" s="335" t="s">
        <v>19</v>
      </c>
      <c r="E5" s="335" t="s">
        <v>20</v>
      </c>
      <c r="F5" s="335" t="s">
        <v>29</v>
      </c>
      <c r="G5" s="335" t="s">
        <v>145</v>
      </c>
      <c r="H5" s="336" t="s">
        <v>941</v>
      </c>
      <c r="I5" s="335" t="s">
        <v>116</v>
      </c>
      <c r="J5" s="335">
        <v>2</v>
      </c>
      <c r="K5" s="335">
        <v>90</v>
      </c>
      <c r="L5" s="336" t="s">
        <v>942</v>
      </c>
      <c r="M5" s="335"/>
      <c r="N5" s="335"/>
    </row>
    <row r="6" s="334" customFormat="1" ht="71" customHeight="1" spans="1:14">
      <c r="A6" s="335">
        <v>2</v>
      </c>
      <c r="B6" s="335"/>
      <c r="C6" s="335" t="s">
        <v>943</v>
      </c>
      <c r="D6" s="335" t="s">
        <v>35</v>
      </c>
      <c r="E6" s="335" t="s">
        <v>255</v>
      </c>
      <c r="F6" s="335" t="s">
        <v>21</v>
      </c>
      <c r="G6" s="335" t="s">
        <v>944</v>
      </c>
      <c r="H6" s="336" t="s">
        <v>945</v>
      </c>
      <c r="I6" s="335" t="s">
        <v>31</v>
      </c>
      <c r="J6" s="335">
        <v>6</v>
      </c>
      <c r="K6" s="335">
        <v>126</v>
      </c>
      <c r="L6" s="336" t="s">
        <v>946</v>
      </c>
      <c r="M6" s="335"/>
      <c r="N6" s="335"/>
    </row>
    <row r="7" s="334" customFormat="1" ht="95" customHeight="1" spans="1:14">
      <c r="A7" s="335">
        <v>3</v>
      </c>
      <c r="B7" s="335"/>
      <c r="C7" s="335" t="s">
        <v>947</v>
      </c>
      <c r="D7" s="335" t="s">
        <v>35</v>
      </c>
      <c r="E7" s="335" t="s">
        <v>255</v>
      </c>
      <c r="F7" s="335" t="s">
        <v>21</v>
      </c>
      <c r="G7" s="335" t="s">
        <v>79</v>
      </c>
      <c r="H7" s="336" t="s">
        <v>948</v>
      </c>
      <c r="I7" s="335" t="s">
        <v>31</v>
      </c>
      <c r="J7" s="335">
        <v>3</v>
      </c>
      <c r="K7" s="335">
        <v>175</v>
      </c>
      <c r="L7" s="336" t="s">
        <v>949</v>
      </c>
      <c r="M7" s="335"/>
      <c r="N7" s="335"/>
    </row>
    <row r="8" s="334" customFormat="1" ht="160" customHeight="1" spans="1:14">
      <c r="A8" s="335">
        <v>4</v>
      </c>
      <c r="B8" s="335"/>
      <c r="C8" s="335" t="s">
        <v>950</v>
      </c>
      <c r="D8" s="335" t="s">
        <v>35</v>
      </c>
      <c r="E8" s="335" t="s">
        <v>36</v>
      </c>
      <c r="F8" s="335" t="s">
        <v>29</v>
      </c>
      <c r="G8" s="335" t="s">
        <v>22</v>
      </c>
      <c r="H8" s="335" t="s">
        <v>951</v>
      </c>
      <c r="I8" s="335" t="s">
        <v>31</v>
      </c>
      <c r="J8" s="335">
        <v>2.9</v>
      </c>
      <c r="K8" s="335">
        <v>182.7</v>
      </c>
      <c r="L8" s="336" t="s">
        <v>952</v>
      </c>
      <c r="M8" s="335"/>
      <c r="N8" s="335"/>
    </row>
    <row r="9" s="334" customFormat="1" ht="161" customHeight="1" spans="1:14">
      <c r="A9" s="335">
        <v>5</v>
      </c>
      <c r="B9" s="335"/>
      <c r="C9" s="335" t="s">
        <v>953</v>
      </c>
      <c r="D9" s="335" t="s">
        <v>35</v>
      </c>
      <c r="E9" s="335" t="s">
        <v>36</v>
      </c>
      <c r="F9" s="335" t="s">
        <v>29</v>
      </c>
      <c r="G9" s="335" t="s">
        <v>46</v>
      </c>
      <c r="H9" s="335" t="s">
        <v>954</v>
      </c>
      <c r="I9" s="335" t="s">
        <v>31</v>
      </c>
      <c r="J9" s="335">
        <v>0.05</v>
      </c>
      <c r="K9" s="335">
        <v>3.2</v>
      </c>
      <c r="L9" s="336" t="s">
        <v>955</v>
      </c>
      <c r="M9" s="335"/>
      <c r="N9" s="335"/>
    </row>
    <row r="10" s="334" customFormat="1" ht="161" customHeight="1" spans="1:14">
      <c r="A10" s="335">
        <v>6</v>
      </c>
      <c r="B10" s="335"/>
      <c r="C10" s="335" t="s">
        <v>956</v>
      </c>
      <c r="D10" s="335" t="s">
        <v>35</v>
      </c>
      <c r="E10" s="335" t="s">
        <v>36</v>
      </c>
      <c r="F10" s="335" t="s">
        <v>29</v>
      </c>
      <c r="G10" s="335" t="s">
        <v>63</v>
      </c>
      <c r="H10" s="335" t="s">
        <v>957</v>
      </c>
      <c r="I10" s="335" t="s">
        <v>31</v>
      </c>
      <c r="J10" s="335">
        <v>0.8</v>
      </c>
      <c r="K10" s="335">
        <v>51</v>
      </c>
      <c r="L10" s="336" t="s">
        <v>958</v>
      </c>
      <c r="M10" s="335"/>
      <c r="N10" s="335"/>
    </row>
    <row r="11" s="334" customFormat="1" ht="159" customHeight="1" spans="1:14">
      <c r="A11" s="335">
        <v>7</v>
      </c>
      <c r="B11" s="335"/>
      <c r="C11" s="335" t="s">
        <v>959</v>
      </c>
      <c r="D11" s="335" t="s">
        <v>35</v>
      </c>
      <c r="E11" s="335" t="s">
        <v>36</v>
      </c>
      <c r="F11" s="335" t="s">
        <v>29</v>
      </c>
      <c r="G11" s="335" t="s">
        <v>167</v>
      </c>
      <c r="H11" s="335" t="s">
        <v>960</v>
      </c>
      <c r="I11" s="335" t="s">
        <v>31</v>
      </c>
      <c r="J11" s="335">
        <v>3.5</v>
      </c>
      <c r="K11" s="335">
        <v>220.5</v>
      </c>
      <c r="L11" s="336" t="s">
        <v>961</v>
      </c>
      <c r="M11" s="335"/>
      <c r="N11" s="335"/>
    </row>
    <row r="12" s="334" customFormat="1" ht="148" customHeight="1" spans="1:14">
      <c r="A12" s="335">
        <v>8</v>
      </c>
      <c r="B12" s="335"/>
      <c r="C12" s="335" t="s">
        <v>962</v>
      </c>
      <c r="D12" s="335" t="s">
        <v>19</v>
      </c>
      <c r="E12" s="335" t="s">
        <v>28</v>
      </c>
      <c r="F12" s="335" t="s">
        <v>29</v>
      </c>
      <c r="G12" s="335" t="s">
        <v>79</v>
      </c>
      <c r="H12" s="336" t="s">
        <v>963</v>
      </c>
      <c r="I12" s="335" t="s">
        <v>31</v>
      </c>
      <c r="J12" s="335">
        <v>30</v>
      </c>
      <c r="K12" s="335">
        <v>1039.5</v>
      </c>
      <c r="L12" s="336" t="s">
        <v>964</v>
      </c>
      <c r="M12" s="342"/>
      <c r="N12" s="342"/>
    </row>
    <row r="13" s="334" customFormat="1" ht="146" customHeight="1" spans="1:14">
      <c r="A13" s="335">
        <v>9</v>
      </c>
      <c r="B13" s="335"/>
      <c r="C13" s="335" t="s">
        <v>965</v>
      </c>
      <c r="D13" s="335" t="s">
        <v>19</v>
      </c>
      <c r="E13" s="335" t="s">
        <v>28</v>
      </c>
      <c r="F13" s="335" t="s">
        <v>29</v>
      </c>
      <c r="G13" s="335" t="s">
        <v>84</v>
      </c>
      <c r="H13" s="336" t="s">
        <v>966</v>
      </c>
      <c r="I13" s="335" t="s">
        <v>31</v>
      </c>
      <c r="J13" s="335">
        <v>48.5</v>
      </c>
      <c r="K13" s="335">
        <v>1527.75</v>
      </c>
      <c r="L13" s="336" t="s">
        <v>967</v>
      </c>
      <c r="M13" s="342"/>
      <c r="N13" s="342"/>
    </row>
    <row r="14" s="334" customFormat="1" ht="118" customHeight="1" spans="1:14">
      <c r="A14" s="335">
        <v>10</v>
      </c>
      <c r="B14" s="335"/>
      <c r="C14" s="335" t="s">
        <v>968</v>
      </c>
      <c r="D14" s="335" t="s">
        <v>19</v>
      </c>
      <c r="E14" s="335"/>
      <c r="F14" s="335" t="s">
        <v>29</v>
      </c>
      <c r="G14" s="335" t="s">
        <v>84</v>
      </c>
      <c r="H14" s="336" t="s">
        <v>969</v>
      </c>
      <c r="I14" s="335" t="s">
        <v>251</v>
      </c>
      <c r="J14" s="335">
        <v>1</v>
      </c>
      <c r="K14" s="335">
        <v>12</v>
      </c>
      <c r="L14" s="336" t="s">
        <v>970</v>
      </c>
      <c r="M14" s="335"/>
      <c r="N14" s="342"/>
    </row>
    <row r="15" s="334" customFormat="1" ht="132" spans="1:14">
      <c r="A15" s="335">
        <v>11</v>
      </c>
      <c r="B15" s="335"/>
      <c r="C15" s="335" t="s">
        <v>971</v>
      </c>
      <c r="D15" s="335" t="s">
        <v>19</v>
      </c>
      <c r="E15" s="335" t="s">
        <v>74</v>
      </c>
      <c r="F15" s="335" t="s">
        <v>29</v>
      </c>
      <c r="G15" s="335" t="s">
        <v>145</v>
      </c>
      <c r="H15" s="336" t="s">
        <v>972</v>
      </c>
      <c r="I15" s="335" t="s">
        <v>973</v>
      </c>
      <c r="J15" s="335">
        <v>5</v>
      </c>
      <c r="K15" s="335">
        <v>25</v>
      </c>
      <c r="L15" s="336" t="s">
        <v>974</v>
      </c>
      <c r="M15" s="335"/>
      <c r="N15" s="342"/>
    </row>
    <row r="16" s="334" customFormat="1" ht="91" customHeight="1" spans="1:14">
      <c r="A16" s="335">
        <v>12</v>
      </c>
      <c r="B16" s="335"/>
      <c r="C16" s="335" t="s">
        <v>975</v>
      </c>
      <c r="D16" s="335" t="s">
        <v>35</v>
      </c>
      <c r="E16" s="335" t="s">
        <v>36</v>
      </c>
      <c r="F16" s="335" t="s">
        <v>29</v>
      </c>
      <c r="G16" s="335" t="s">
        <v>69</v>
      </c>
      <c r="H16" s="337" t="s">
        <v>976</v>
      </c>
      <c r="I16" s="343" t="s">
        <v>31</v>
      </c>
      <c r="J16" s="343">
        <v>10.9</v>
      </c>
      <c r="K16" s="343">
        <v>686.7</v>
      </c>
      <c r="L16" s="336" t="s">
        <v>977</v>
      </c>
      <c r="M16" s="342"/>
      <c r="N16" s="342"/>
    </row>
    <row r="17" s="334" customFormat="1" ht="86" customHeight="1" spans="1:14">
      <c r="A17" s="335">
        <v>13</v>
      </c>
      <c r="B17" s="335"/>
      <c r="C17" s="335" t="s">
        <v>978</v>
      </c>
      <c r="D17" s="335" t="s">
        <v>35</v>
      </c>
      <c r="E17" s="335" t="s">
        <v>36</v>
      </c>
      <c r="F17" s="335" t="s">
        <v>29</v>
      </c>
      <c r="G17" s="335" t="s">
        <v>979</v>
      </c>
      <c r="H17" s="337" t="s">
        <v>980</v>
      </c>
      <c r="I17" s="343" t="s">
        <v>31</v>
      </c>
      <c r="J17" s="343">
        <v>16</v>
      </c>
      <c r="K17" s="343">
        <v>1008</v>
      </c>
      <c r="L17" s="336" t="s">
        <v>981</v>
      </c>
      <c r="M17" s="342"/>
      <c r="N17" s="342"/>
    </row>
    <row r="18" s="334" customFormat="1" ht="78" customHeight="1" spans="1:14">
      <c r="A18" s="335">
        <v>14</v>
      </c>
      <c r="B18" s="335"/>
      <c r="C18" s="335" t="s">
        <v>982</v>
      </c>
      <c r="D18" s="335" t="s">
        <v>19</v>
      </c>
      <c r="E18" s="335"/>
      <c r="F18" s="335" t="s">
        <v>29</v>
      </c>
      <c r="G18" s="335" t="s">
        <v>979</v>
      </c>
      <c r="H18" s="337" t="s">
        <v>983</v>
      </c>
      <c r="I18" s="343" t="s">
        <v>251</v>
      </c>
      <c r="J18" s="343">
        <v>1</v>
      </c>
      <c r="K18" s="343">
        <v>69.8</v>
      </c>
      <c r="L18" s="336" t="s">
        <v>984</v>
      </c>
      <c r="M18" s="342"/>
      <c r="N18" s="342"/>
    </row>
    <row r="19" s="334" customFormat="1" ht="110" customHeight="1" spans="1:14">
      <c r="A19" s="335">
        <v>15</v>
      </c>
      <c r="B19" s="335"/>
      <c r="C19" s="335" t="s">
        <v>985</v>
      </c>
      <c r="D19" s="335" t="s">
        <v>35</v>
      </c>
      <c r="E19" s="335" t="s">
        <v>36</v>
      </c>
      <c r="F19" s="335" t="s">
        <v>29</v>
      </c>
      <c r="G19" s="335" t="s">
        <v>986</v>
      </c>
      <c r="H19" s="337" t="s">
        <v>987</v>
      </c>
      <c r="I19" s="343" t="s">
        <v>198</v>
      </c>
      <c r="J19" s="343">
        <v>1194.04</v>
      </c>
      <c r="K19" s="343">
        <v>195</v>
      </c>
      <c r="L19" s="336" t="s">
        <v>988</v>
      </c>
      <c r="M19" s="342"/>
      <c r="N19" s="342"/>
    </row>
    <row r="20" s="334" customFormat="1" ht="156" customHeight="1" spans="1:14">
      <c r="A20" s="335">
        <v>16</v>
      </c>
      <c r="B20" s="335"/>
      <c r="C20" s="335" t="s">
        <v>989</v>
      </c>
      <c r="D20" s="335" t="s">
        <v>19</v>
      </c>
      <c r="E20" s="335" t="s">
        <v>28</v>
      </c>
      <c r="F20" s="335" t="s">
        <v>29</v>
      </c>
      <c r="G20" s="335" t="s">
        <v>96</v>
      </c>
      <c r="H20" s="336" t="s">
        <v>990</v>
      </c>
      <c r="I20" s="335" t="s">
        <v>31</v>
      </c>
      <c r="J20" s="335">
        <v>44.5</v>
      </c>
      <c r="K20" s="335">
        <v>1495</v>
      </c>
      <c r="L20" s="336" t="s">
        <v>991</v>
      </c>
      <c r="M20" s="335"/>
      <c r="N20" s="342"/>
    </row>
    <row r="21" s="334" customFormat="1" ht="48" spans="1:14">
      <c r="A21" s="335">
        <v>17</v>
      </c>
      <c r="B21" s="335"/>
      <c r="C21" s="335" t="s">
        <v>992</v>
      </c>
      <c r="D21" s="335" t="s">
        <v>19</v>
      </c>
      <c r="E21" s="335" t="s">
        <v>282</v>
      </c>
      <c r="F21" s="335" t="s">
        <v>21</v>
      </c>
      <c r="G21" s="335" t="s">
        <v>272</v>
      </c>
      <c r="H21" s="338" t="s">
        <v>993</v>
      </c>
      <c r="I21" s="335" t="s">
        <v>251</v>
      </c>
      <c r="J21" s="335">
        <v>2</v>
      </c>
      <c r="K21" s="335">
        <v>14</v>
      </c>
      <c r="L21" s="336" t="s">
        <v>994</v>
      </c>
      <c r="M21" s="344"/>
      <c r="N21" s="345"/>
    </row>
    <row r="22" s="334" customFormat="1" ht="72" spans="1:14">
      <c r="A22" s="335">
        <v>18</v>
      </c>
      <c r="B22" s="335"/>
      <c r="C22" s="335" t="s">
        <v>995</v>
      </c>
      <c r="D22" s="335" t="s">
        <v>35</v>
      </c>
      <c r="E22" s="335" t="s">
        <v>996</v>
      </c>
      <c r="F22" s="335" t="s">
        <v>29</v>
      </c>
      <c r="G22" s="335" t="s">
        <v>272</v>
      </c>
      <c r="H22" s="338" t="s">
        <v>997</v>
      </c>
      <c r="I22" s="335" t="s">
        <v>116</v>
      </c>
      <c r="J22" s="335">
        <v>1</v>
      </c>
      <c r="K22" s="335">
        <v>50</v>
      </c>
      <c r="L22" s="336" t="s">
        <v>998</v>
      </c>
      <c r="M22" s="335"/>
      <c r="N22" s="345"/>
    </row>
    <row r="23" s="334" customFormat="1" ht="104" customHeight="1" spans="1:14">
      <c r="A23" s="335">
        <v>19</v>
      </c>
      <c r="B23" s="335"/>
      <c r="C23" s="335" t="s">
        <v>999</v>
      </c>
      <c r="D23" s="335" t="s">
        <v>35</v>
      </c>
      <c r="E23" s="335" t="s">
        <v>334</v>
      </c>
      <c r="F23" s="335" t="s">
        <v>29</v>
      </c>
      <c r="G23" s="335" t="s">
        <v>307</v>
      </c>
      <c r="H23" s="338" t="s">
        <v>1000</v>
      </c>
      <c r="I23" s="335" t="s">
        <v>24</v>
      </c>
      <c r="J23" s="335">
        <v>5</v>
      </c>
      <c r="K23" s="335">
        <v>2000</v>
      </c>
      <c r="L23" s="336" t="s">
        <v>1001</v>
      </c>
      <c r="M23" s="335"/>
      <c r="N23" s="345"/>
    </row>
    <row r="24" s="334" customFormat="1" ht="86" customHeight="1" spans="1:14">
      <c r="A24" s="335">
        <v>20</v>
      </c>
      <c r="B24" s="335"/>
      <c r="C24" s="335" t="s">
        <v>1002</v>
      </c>
      <c r="D24" s="335" t="s">
        <v>35</v>
      </c>
      <c r="E24" s="335" t="s">
        <v>631</v>
      </c>
      <c r="F24" s="335" t="s">
        <v>29</v>
      </c>
      <c r="G24" s="335" t="s">
        <v>307</v>
      </c>
      <c r="H24" s="338" t="s">
        <v>1003</v>
      </c>
      <c r="I24" s="335" t="s">
        <v>116</v>
      </c>
      <c r="J24" s="335">
        <v>1</v>
      </c>
      <c r="K24" s="335">
        <v>65</v>
      </c>
      <c r="L24" s="336" t="s">
        <v>1004</v>
      </c>
      <c r="M24" s="335"/>
      <c r="N24" s="345"/>
    </row>
    <row r="25" s="334" customFormat="1" ht="85" customHeight="1" spans="1:14">
      <c r="A25" s="335">
        <v>21</v>
      </c>
      <c r="B25" s="335"/>
      <c r="C25" s="335" t="s">
        <v>1005</v>
      </c>
      <c r="D25" s="335" t="s">
        <v>19</v>
      </c>
      <c r="E25" s="335" t="s">
        <v>20</v>
      </c>
      <c r="F25" s="335" t="s">
        <v>29</v>
      </c>
      <c r="G25" s="335" t="s">
        <v>335</v>
      </c>
      <c r="H25" s="338" t="s">
        <v>1006</v>
      </c>
      <c r="I25" s="335" t="s">
        <v>116</v>
      </c>
      <c r="J25" s="335">
        <v>2</v>
      </c>
      <c r="K25" s="335">
        <v>115</v>
      </c>
      <c r="L25" s="336" t="s">
        <v>1007</v>
      </c>
      <c r="M25" s="335"/>
      <c r="N25" s="345"/>
    </row>
    <row r="26" s="334" customFormat="1" ht="72" spans="1:14">
      <c r="A26" s="335">
        <v>22</v>
      </c>
      <c r="B26" s="335"/>
      <c r="C26" s="335" t="s">
        <v>1008</v>
      </c>
      <c r="D26" s="335" t="s">
        <v>35</v>
      </c>
      <c r="E26" s="335" t="s">
        <v>36</v>
      </c>
      <c r="F26" s="335" t="s">
        <v>29</v>
      </c>
      <c r="G26" s="335" t="s">
        <v>349</v>
      </c>
      <c r="H26" s="338" t="s">
        <v>1009</v>
      </c>
      <c r="I26" s="335" t="s">
        <v>31</v>
      </c>
      <c r="J26" s="335">
        <v>6</v>
      </c>
      <c r="K26" s="335">
        <v>428</v>
      </c>
      <c r="L26" s="336" t="s">
        <v>1010</v>
      </c>
      <c r="M26" s="335"/>
      <c r="N26" s="345"/>
    </row>
    <row r="27" s="334" customFormat="1" ht="92" customHeight="1" spans="1:14">
      <c r="A27" s="335">
        <v>23</v>
      </c>
      <c r="B27" s="335"/>
      <c r="C27" s="335" t="s">
        <v>1011</v>
      </c>
      <c r="D27" s="335" t="s">
        <v>35</v>
      </c>
      <c r="E27" s="335" t="s">
        <v>631</v>
      </c>
      <c r="F27" s="335" t="s">
        <v>29</v>
      </c>
      <c r="G27" s="335" t="s">
        <v>349</v>
      </c>
      <c r="H27" s="338" t="s">
        <v>1012</v>
      </c>
      <c r="I27" s="335" t="s">
        <v>116</v>
      </c>
      <c r="J27" s="335">
        <v>2</v>
      </c>
      <c r="K27" s="335">
        <v>115</v>
      </c>
      <c r="L27" s="336" t="s">
        <v>1013</v>
      </c>
      <c r="M27" s="335"/>
      <c r="N27" s="345"/>
    </row>
    <row r="28" s="334" customFormat="1" ht="96" customHeight="1" spans="1:14">
      <c r="A28" s="335">
        <v>24</v>
      </c>
      <c r="B28" s="335"/>
      <c r="C28" s="335" t="s">
        <v>1014</v>
      </c>
      <c r="D28" s="335" t="s">
        <v>19</v>
      </c>
      <c r="E28" s="335" t="s">
        <v>20</v>
      </c>
      <c r="F28" s="335" t="s">
        <v>29</v>
      </c>
      <c r="G28" s="335" t="s">
        <v>358</v>
      </c>
      <c r="H28" s="338" t="s">
        <v>1015</v>
      </c>
      <c r="I28" s="335" t="s">
        <v>116</v>
      </c>
      <c r="J28" s="335">
        <v>2</v>
      </c>
      <c r="K28" s="335">
        <v>115</v>
      </c>
      <c r="L28" s="336" t="s">
        <v>1016</v>
      </c>
      <c r="M28" s="335"/>
      <c r="N28" s="345"/>
    </row>
    <row r="29" s="334" customFormat="1" ht="64" customHeight="1" spans="1:14">
      <c r="A29" s="335">
        <v>25</v>
      </c>
      <c r="B29" s="335"/>
      <c r="C29" s="335" t="s">
        <v>1017</v>
      </c>
      <c r="D29" s="335" t="s">
        <v>19</v>
      </c>
      <c r="E29" s="335" t="s">
        <v>20</v>
      </c>
      <c r="F29" s="335" t="s">
        <v>29</v>
      </c>
      <c r="G29" s="335" t="s">
        <v>380</v>
      </c>
      <c r="H29" s="338" t="s">
        <v>1018</v>
      </c>
      <c r="I29" s="335" t="s">
        <v>251</v>
      </c>
      <c r="J29" s="335">
        <v>5</v>
      </c>
      <c r="K29" s="335">
        <v>98</v>
      </c>
      <c r="L29" s="336" t="s">
        <v>1019</v>
      </c>
      <c r="M29" s="335"/>
      <c r="N29" s="345"/>
    </row>
    <row r="30" s="334" customFormat="1" ht="138" customHeight="1" spans="1:14">
      <c r="A30" s="335">
        <v>26</v>
      </c>
      <c r="B30" s="335"/>
      <c r="C30" s="335" t="s">
        <v>1020</v>
      </c>
      <c r="D30" s="335" t="s">
        <v>19</v>
      </c>
      <c r="E30" s="335" t="s">
        <v>282</v>
      </c>
      <c r="F30" s="335" t="s">
        <v>29</v>
      </c>
      <c r="G30" s="335" t="s">
        <v>380</v>
      </c>
      <c r="H30" s="338" t="s">
        <v>1021</v>
      </c>
      <c r="I30" s="335" t="s">
        <v>251</v>
      </c>
      <c r="J30" s="335">
        <v>6</v>
      </c>
      <c r="K30" s="335">
        <v>30</v>
      </c>
      <c r="L30" s="336" t="s">
        <v>1022</v>
      </c>
      <c r="M30" s="335"/>
      <c r="N30" s="345"/>
    </row>
    <row r="31" s="334" customFormat="1" ht="65" customHeight="1" spans="1:14">
      <c r="A31" s="335">
        <v>27</v>
      </c>
      <c r="B31" s="335"/>
      <c r="C31" s="335" t="s">
        <v>1023</v>
      </c>
      <c r="D31" s="335" t="s">
        <v>19</v>
      </c>
      <c r="E31" s="335" t="s">
        <v>20</v>
      </c>
      <c r="F31" s="335" t="s">
        <v>21</v>
      </c>
      <c r="G31" s="335" t="s">
        <v>380</v>
      </c>
      <c r="H31" s="338" t="s">
        <v>1024</v>
      </c>
      <c r="I31" s="335" t="s">
        <v>133</v>
      </c>
      <c r="J31" s="335">
        <v>800</v>
      </c>
      <c r="K31" s="335">
        <v>80</v>
      </c>
      <c r="L31" s="336" t="s">
        <v>1025</v>
      </c>
      <c r="M31" s="335"/>
      <c r="N31" s="345"/>
    </row>
    <row r="32" s="334" customFormat="1" ht="88" customHeight="1" spans="1:14">
      <c r="A32" s="335">
        <v>28</v>
      </c>
      <c r="B32" s="335"/>
      <c r="C32" s="335" t="s">
        <v>1026</v>
      </c>
      <c r="D32" s="335" t="s">
        <v>19</v>
      </c>
      <c r="E32" s="335" t="s">
        <v>20</v>
      </c>
      <c r="F32" s="335" t="s">
        <v>29</v>
      </c>
      <c r="G32" s="335" t="s">
        <v>380</v>
      </c>
      <c r="H32" s="338" t="s">
        <v>1027</v>
      </c>
      <c r="I32" s="335" t="s">
        <v>116</v>
      </c>
      <c r="J32" s="335">
        <v>1</v>
      </c>
      <c r="K32" s="335">
        <v>65</v>
      </c>
      <c r="L32" s="336" t="s">
        <v>1028</v>
      </c>
      <c r="M32" s="335"/>
      <c r="N32" s="345"/>
    </row>
    <row r="33" s="334" customFormat="1" ht="80" customHeight="1" spans="1:14">
      <c r="A33" s="335">
        <v>29</v>
      </c>
      <c r="B33" s="335"/>
      <c r="C33" s="335" t="s">
        <v>1029</v>
      </c>
      <c r="D33" s="335" t="s">
        <v>19</v>
      </c>
      <c r="E33" s="335" t="s">
        <v>20</v>
      </c>
      <c r="F33" s="335" t="s">
        <v>29</v>
      </c>
      <c r="G33" s="335" t="s">
        <v>397</v>
      </c>
      <c r="H33" s="338" t="s">
        <v>1030</v>
      </c>
      <c r="I33" s="335" t="s">
        <v>251</v>
      </c>
      <c r="J33" s="335">
        <v>1</v>
      </c>
      <c r="K33" s="335">
        <v>10</v>
      </c>
      <c r="L33" s="336" t="s">
        <v>1031</v>
      </c>
      <c r="M33" s="335"/>
      <c r="N33" s="345"/>
    </row>
    <row r="34" s="334" customFormat="1" ht="87" customHeight="1" spans="1:14">
      <c r="A34" s="335">
        <v>30</v>
      </c>
      <c r="B34" s="335"/>
      <c r="C34" s="335" t="s">
        <v>1032</v>
      </c>
      <c r="D34" s="335" t="s">
        <v>19</v>
      </c>
      <c r="E34" s="335" t="s">
        <v>20</v>
      </c>
      <c r="F34" s="335" t="s">
        <v>29</v>
      </c>
      <c r="G34" s="335" t="s">
        <v>397</v>
      </c>
      <c r="H34" s="338" t="s">
        <v>1033</v>
      </c>
      <c r="I34" s="335" t="s">
        <v>116</v>
      </c>
      <c r="J34" s="335">
        <v>2</v>
      </c>
      <c r="K34" s="335">
        <v>115</v>
      </c>
      <c r="L34" s="336" t="s">
        <v>1034</v>
      </c>
      <c r="M34" s="335"/>
      <c r="N34" s="345"/>
    </row>
    <row r="35" s="334" customFormat="1" ht="94" customHeight="1" spans="1:14">
      <c r="A35" s="335">
        <v>31</v>
      </c>
      <c r="B35" s="335"/>
      <c r="C35" s="335" t="s">
        <v>1035</v>
      </c>
      <c r="D35" s="335" t="s">
        <v>35</v>
      </c>
      <c r="E35" s="335" t="s">
        <v>631</v>
      </c>
      <c r="F35" s="335" t="s">
        <v>29</v>
      </c>
      <c r="G35" s="335" t="s">
        <v>397</v>
      </c>
      <c r="H35" s="338" t="s">
        <v>1036</v>
      </c>
      <c r="I35" s="335" t="s">
        <v>65</v>
      </c>
      <c r="J35" s="335">
        <v>1400</v>
      </c>
      <c r="K35" s="335">
        <v>20</v>
      </c>
      <c r="L35" s="336" t="s">
        <v>1037</v>
      </c>
      <c r="M35" s="335" t="s">
        <v>1038</v>
      </c>
      <c r="N35" s="345"/>
    </row>
    <row r="36" s="334" customFormat="1" ht="90" customHeight="1" spans="1:14">
      <c r="A36" s="335">
        <v>32</v>
      </c>
      <c r="B36" s="335"/>
      <c r="C36" s="335" t="s">
        <v>1039</v>
      </c>
      <c r="D36" s="335" t="s">
        <v>35</v>
      </c>
      <c r="E36" s="335" t="s">
        <v>631</v>
      </c>
      <c r="F36" s="335" t="s">
        <v>29</v>
      </c>
      <c r="G36" s="335" t="s">
        <v>402</v>
      </c>
      <c r="H36" s="338" t="s">
        <v>1040</v>
      </c>
      <c r="I36" s="335" t="s">
        <v>65</v>
      </c>
      <c r="J36" s="335">
        <v>300</v>
      </c>
      <c r="K36" s="335">
        <v>20</v>
      </c>
      <c r="L36" s="336" t="s">
        <v>1041</v>
      </c>
      <c r="M36" s="335" t="s">
        <v>1038</v>
      </c>
      <c r="N36" s="345"/>
    </row>
    <row r="37" s="334" customFormat="1" ht="86" customHeight="1" spans="1:14">
      <c r="A37" s="335">
        <v>33</v>
      </c>
      <c r="B37" s="335"/>
      <c r="C37" s="335" t="s">
        <v>1042</v>
      </c>
      <c r="D37" s="335" t="s">
        <v>19</v>
      </c>
      <c r="E37" s="335" t="s">
        <v>20</v>
      </c>
      <c r="F37" s="335" t="s">
        <v>29</v>
      </c>
      <c r="G37" s="335" t="s">
        <v>402</v>
      </c>
      <c r="H37" s="338" t="s">
        <v>1043</v>
      </c>
      <c r="I37" s="335" t="s">
        <v>116</v>
      </c>
      <c r="J37" s="335">
        <v>1</v>
      </c>
      <c r="K37" s="335">
        <v>65</v>
      </c>
      <c r="L37" s="336" t="s">
        <v>1044</v>
      </c>
      <c r="M37" s="335"/>
      <c r="N37" s="345"/>
    </row>
    <row r="38" s="334" customFormat="1" ht="78" customHeight="1" spans="1:14">
      <c r="A38" s="335">
        <v>34</v>
      </c>
      <c r="B38" s="335"/>
      <c r="C38" s="335" t="s">
        <v>1045</v>
      </c>
      <c r="D38" s="335" t="s">
        <v>35</v>
      </c>
      <c r="E38" s="335" t="s">
        <v>631</v>
      </c>
      <c r="F38" s="335" t="s">
        <v>29</v>
      </c>
      <c r="G38" s="335" t="s">
        <v>411</v>
      </c>
      <c r="H38" s="338" t="s">
        <v>1046</v>
      </c>
      <c r="I38" s="335" t="s">
        <v>799</v>
      </c>
      <c r="J38" s="335">
        <v>2</v>
      </c>
      <c r="K38" s="335">
        <v>20</v>
      </c>
      <c r="L38" s="336" t="s">
        <v>1047</v>
      </c>
      <c r="M38" s="335"/>
      <c r="N38" s="345"/>
    </row>
    <row r="39" s="334" customFormat="1" ht="84" customHeight="1" spans="1:14">
      <c r="A39" s="335">
        <v>35</v>
      </c>
      <c r="B39" s="335"/>
      <c r="C39" s="335" t="s">
        <v>1048</v>
      </c>
      <c r="D39" s="335" t="s">
        <v>19</v>
      </c>
      <c r="E39" s="335" t="s">
        <v>20</v>
      </c>
      <c r="F39" s="335" t="s">
        <v>29</v>
      </c>
      <c r="G39" s="335" t="s">
        <v>411</v>
      </c>
      <c r="H39" s="338" t="s">
        <v>1049</v>
      </c>
      <c r="I39" s="335" t="s">
        <v>116</v>
      </c>
      <c r="J39" s="335">
        <v>2</v>
      </c>
      <c r="K39" s="335">
        <v>115</v>
      </c>
      <c r="L39" s="336" t="s">
        <v>1050</v>
      </c>
      <c r="M39" s="335"/>
      <c r="N39" s="345"/>
    </row>
    <row r="40" s="334" customFormat="1" ht="100" customHeight="1" spans="1:14">
      <c r="A40" s="335">
        <v>36</v>
      </c>
      <c r="B40" s="335"/>
      <c r="C40" s="335" t="s">
        <v>1051</v>
      </c>
      <c r="D40" s="335" t="s">
        <v>35</v>
      </c>
      <c r="E40" s="335" t="s">
        <v>996</v>
      </c>
      <c r="F40" s="335" t="s">
        <v>29</v>
      </c>
      <c r="G40" s="335" t="s">
        <v>424</v>
      </c>
      <c r="H40" s="338" t="s">
        <v>1052</v>
      </c>
      <c r="I40" s="335" t="s">
        <v>116</v>
      </c>
      <c r="J40" s="335">
        <v>2</v>
      </c>
      <c r="K40" s="335">
        <v>115</v>
      </c>
      <c r="L40" s="336" t="s">
        <v>1053</v>
      </c>
      <c r="M40" s="335"/>
      <c r="N40" s="345"/>
    </row>
    <row r="41" s="334" customFormat="1" ht="104" customHeight="1" spans="1:14">
      <c r="A41" s="335">
        <v>37</v>
      </c>
      <c r="B41" s="335"/>
      <c r="C41" s="335" t="s">
        <v>1054</v>
      </c>
      <c r="D41" s="335" t="s">
        <v>35</v>
      </c>
      <c r="E41" s="335" t="s">
        <v>631</v>
      </c>
      <c r="F41" s="335" t="s">
        <v>29</v>
      </c>
      <c r="G41" s="335" t="s">
        <v>424</v>
      </c>
      <c r="H41" s="338" t="s">
        <v>1055</v>
      </c>
      <c r="I41" s="335" t="s">
        <v>24</v>
      </c>
      <c r="J41" s="335">
        <v>1</v>
      </c>
      <c r="K41" s="335">
        <v>15</v>
      </c>
      <c r="L41" s="336" t="s">
        <v>1056</v>
      </c>
      <c r="M41" s="335"/>
      <c r="N41" s="345"/>
    </row>
    <row r="42" s="334" customFormat="1" ht="88" customHeight="1" spans="1:14">
      <c r="A42" s="335">
        <v>38</v>
      </c>
      <c r="B42" s="335"/>
      <c r="C42" s="335" t="s">
        <v>1057</v>
      </c>
      <c r="D42" s="335" t="s">
        <v>19</v>
      </c>
      <c r="E42" s="335" t="s">
        <v>20</v>
      </c>
      <c r="F42" s="335" t="s">
        <v>29</v>
      </c>
      <c r="G42" s="335" t="s">
        <v>441</v>
      </c>
      <c r="H42" s="338" t="s">
        <v>1058</v>
      </c>
      <c r="I42" s="335" t="s">
        <v>116</v>
      </c>
      <c r="J42" s="335">
        <v>2</v>
      </c>
      <c r="K42" s="335">
        <v>115</v>
      </c>
      <c r="L42" s="336" t="s">
        <v>1059</v>
      </c>
      <c r="M42" s="335"/>
      <c r="N42" s="345"/>
    </row>
    <row r="43" s="334" customFormat="1" ht="71" customHeight="1" spans="1:14">
      <c r="A43" s="335">
        <v>39</v>
      </c>
      <c r="B43" s="335"/>
      <c r="C43" s="335" t="s">
        <v>1060</v>
      </c>
      <c r="D43" s="335" t="s">
        <v>35</v>
      </c>
      <c r="E43" s="335" t="s">
        <v>631</v>
      </c>
      <c r="F43" s="335" t="s">
        <v>29</v>
      </c>
      <c r="G43" s="335" t="s">
        <v>441</v>
      </c>
      <c r="H43" s="338" t="s">
        <v>1061</v>
      </c>
      <c r="I43" s="335" t="s">
        <v>799</v>
      </c>
      <c r="J43" s="335">
        <v>1</v>
      </c>
      <c r="K43" s="335">
        <v>15</v>
      </c>
      <c r="L43" s="336" t="s">
        <v>1062</v>
      </c>
      <c r="M43" s="335"/>
      <c r="N43" s="345"/>
    </row>
    <row r="44" s="334" customFormat="1" ht="82" customHeight="1" spans="1:14">
      <c r="A44" s="335">
        <v>40</v>
      </c>
      <c r="B44" s="335"/>
      <c r="C44" s="335" t="s">
        <v>1063</v>
      </c>
      <c r="D44" s="335" t="s">
        <v>35</v>
      </c>
      <c r="E44" s="335" t="s">
        <v>631</v>
      </c>
      <c r="F44" s="335" t="s">
        <v>29</v>
      </c>
      <c r="G44" s="335" t="s">
        <v>486</v>
      </c>
      <c r="H44" s="338" t="s">
        <v>1064</v>
      </c>
      <c r="I44" s="335" t="s">
        <v>65</v>
      </c>
      <c r="J44" s="335">
        <v>2000</v>
      </c>
      <c r="K44" s="335">
        <v>20</v>
      </c>
      <c r="L44" s="336" t="s">
        <v>1065</v>
      </c>
      <c r="M44" s="335"/>
      <c r="N44" s="345"/>
    </row>
    <row r="45" s="334" customFormat="1" ht="60" spans="1:14">
      <c r="A45" s="335">
        <v>41</v>
      </c>
      <c r="B45" s="335"/>
      <c r="C45" s="335" t="s">
        <v>1066</v>
      </c>
      <c r="D45" s="335" t="s">
        <v>19</v>
      </c>
      <c r="E45" s="335" t="s">
        <v>20</v>
      </c>
      <c r="F45" s="335" t="s">
        <v>29</v>
      </c>
      <c r="G45" s="335" t="s">
        <v>486</v>
      </c>
      <c r="H45" s="338" t="s">
        <v>1067</v>
      </c>
      <c r="I45" s="335" t="s">
        <v>116</v>
      </c>
      <c r="J45" s="335">
        <v>2</v>
      </c>
      <c r="K45" s="335">
        <v>115</v>
      </c>
      <c r="L45" s="336" t="s">
        <v>1068</v>
      </c>
      <c r="M45" s="335"/>
      <c r="N45" s="345"/>
    </row>
    <row r="46" s="334" customFormat="1" ht="76" customHeight="1" spans="1:14">
      <c r="A46" s="335">
        <v>42</v>
      </c>
      <c r="B46" s="335"/>
      <c r="C46" s="335" t="s">
        <v>1069</v>
      </c>
      <c r="D46" s="335" t="s">
        <v>19</v>
      </c>
      <c r="E46" s="335" t="s">
        <v>20</v>
      </c>
      <c r="F46" s="335" t="s">
        <v>29</v>
      </c>
      <c r="G46" s="335" t="s">
        <v>491</v>
      </c>
      <c r="H46" s="338" t="s">
        <v>1070</v>
      </c>
      <c r="I46" s="335" t="s">
        <v>116</v>
      </c>
      <c r="J46" s="335">
        <v>2</v>
      </c>
      <c r="K46" s="335">
        <v>115</v>
      </c>
      <c r="L46" s="336" t="s">
        <v>1071</v>
      </c>
      <c r="M46" s="335"/>
      <c r="N46" s="345"/>
    </row>
    <row r="47" s="334" customFormat="1" ht="101" customHeight="1" spans="1:14">
      <c r="A47" s="335">
        <v>43</v>
      </c>
      <c r="B47" s="335"/>
      <c r="C47" s="335" t="s">
        <v>1072</v>
      </c>
      <c r="D47" s="335" t="s">
        <v>35</v>
      </c>
      <c r="E47" s="335" t="s">
        <v>631</v>
      </c>
      <c r="F47" s="335" t="s">
        <v>29</v>
      </c>
      <c r="G47" s="335" t="s">
        <v>1073</v>
      </c>
      <c r="H47" s="338" t="s">
        <v>1074</v>
      </c>
      <c r="I47" s="335" t="s">
        <v>1075</v>
      </c>
      <c r="J47" s="335">
        <v>13</v>
      </c>
      <c r="K47" s="335">
        <v>195</v>
      </c>
      <c r="L47" s="336" t="s">
        <v>1076</v>
      </c>
      <c r="M47" s="335"/>
      <c r="N47" s="345"/>
    </row>
    <row r="48" s="334" customFormat="1" ht="58" customHeight="1" spans="1:14">
      <c r="A48" s="335">
        <v>44</v>
      </c>
      <c r="B48" s="335"/>
      <c r="C48" s="335" t="s">
        <v>1077</v>
      </c>
      <c r="D48" s="335" t="s">
        <v>35</v>
      </c>
      <c r="E48" s="335" t="s">
        <v>1078</v>
      </c>
      <c r="F48" s="335" t="s">
        <v>29</v>
      </c>
      <c r="G48" s="335" t="s">
        <v>1079</v>
      </c>
      <c r="H48" s="338" t="s">
        <v>1080</v>
      </c>
      <c r="I48" s="335" t="s">
        <v>251</v>
      </c>
      <c r="J48" s="335">
        <v>8</v>
      </c>
      <c r="K48" s="335">
        <v>128</v>
      </c>
      <c r="L48" s="336" t="s">
        <v>1081</v>
      </c>
      <c r="M48" s="335"/>
      <c r="N48" s="345"/>
    </row>
    <row r="49" s="334" customFormat="1" ht="70" customHeight="1" spans="1:14">
      <c r="A49" s="335">
        <v>45</v>
      </c>
      <c r="B49" s="335"/>
      <c r="C49" s="335" t="s">
        <v>1082</v>
      </c>
      <c r="D49" s="335" t="s">
        <v>35</v>
      </c>
      <c r="E49" s="335" t="s">
        <v>631</v>
      </c>
      <c r="F49" s="335" t="s">
        <v>29</v>
      </c>
      <c r="G49" s="335" t="s">
        <v>461</v>
      </c>
      <c r="H49" s="338" t="s">
        <v>1083</v>
      </c>
      <c r="I49" s="335" t="s">
        <v>92</v>
      </c>
      <c r="J49" s="335">
        <v>1</v>
      </c>
      <c r="K49" s="335">
        <v>540</v>
      </c>
      <c r="L49" s="336" t="s">
        <v>1084</v>
      </c>
      <c r="M49" s="335"/>
      <c r="N49" s="345"/>
    </row>
    <row r="50" s="334" customFormat="1" ht="94" customHeight="1" spans="1:14">
      <c r="A50" s="335">
        <v>46</v>
      </c>
      <c r="B50" s="335"/>
      <c r="C50" s="335" t="s">
        <v>1085</v>
      </c>
      <c r="D50" s="335" t="s">
        <v>35</v>
      </c>
      <c r="E50" s="335" t="s">
        <v>1086</v>
      </c>
      <c r="F50" s="335" t="s">
        <v>29</v>
      </c>
      <c r="G50" s="335" t="s">
        <v>1087</v>
      </c>
      <c r="H50" s="336" t="s">
        <v>1088</v>
      </c>
      <c r="I50" s="335" t="s">
        <v>251</v>
      </c>
      <c r="J50" s="335">
        <v>3</v>
      </c>
      <c r="K50" s="335">
        <v>60</v>
      </c>
      <c r="L50" s="336" t="s">
        <v>1089</v>
      </c>
      <c r="M50" s="337"/>
      <c r="N50" s="345"/>
    </row>
    <row r="51" s="334" customFormat="1" ht="72" customHeight="1" spans="1:14">
      <c r="A51" s="335">
        <v>47</v>
      </c>
      <c r="B51" s="335"/>
      <c r="C51" s="335" t="s">
        <v>1090</v>
      </c>
      <c r="D51" s="335" t="s">
        <v>19</v>
      </c>
      <c r="E51" s="335" t="s">
        <v>710</v>
      </c>
      <c r="F51" s="335" t="s">
        <v>29</v>
      </c>
      <c r="G51" s="335" t="s">
        <v>578</v>
      </c>
      <c r="H51" s="336" t="s">
        <v>1091</v>
      </c>
      <c r="I51" s="335" t="s">
        <v>31</v>
      </c>
      <c r="J51" s="335">
        <v>1</v>
      </c>
      <c r="K51" s="335">
        <v>40</v>
      </c>
      <c r="L51" s="336" t="s">
        <v>1092</v>
      </c>
      <c r="M51" s="345"/>
      <c r="N51" s="345"/>
    </row>
    <row r="52" s="334" customFormat="1" ht="72" spans="1:14">
      <c r="A52" s="335">
        <v>48</v>
      </c>
      <c r="B52" s="335"/>
      <c r="C52" s="335" t="s">
        <v>1093</v>
      </c>
      <c r="D52" s="335" t="s">
        <v>35</v>
      </c>
      <c r="E52" s="335" t="s">
        <v>1086</v>
      </c>
      <c r="F52" s="335" t="s">
        <v>29</v>
      </c>
      <c r="G52" s="335" t="s">
        <v>646</v>
      </c>
      <c r="H52" s="336" t="s">
        <v>1094</v>
      </c>
      <c r="I52" s="335" t="s">
        <v>31</v>
      </c>
      <c r="J52" s="335">
        <v>6.23</v>
      </c>
      <c r="K52" s="346">
        <v>160</v>
      </c>
      <c r="L52" s="336" t="s">
        <v>1095</v>
      </c>
      <c r="M52" s="345"/>
      <c r="N52" s="345"/>
    </row>
    <row r="53" s="334" customFormat="1" ht="94" customHeight="1" spans="1:14">
      <c r="A53" s="335">
        <v>49</v>
      </c>
      <c r="B53" s="335"/>
      <c r="C53" s="335" t="s">
        <v>1096</v>
      </c>
      <c r="D53" s="335" t="s">
        <v>19</v>
      </c>
      <c r="E53" s="335" t="s">
        <v>20</v>
      </c>
      <c r="F53" s="335" t="s">
        <v>21</v>
      </c>
      <c r="G53" s="335" t="s">
        <v>1097</v>
      </c>
      <c r="H53" s="336" t="s">
        <v>1098</v>
      </c>
      <c r="I53" s="335" t="s">
        <v>24</v>
      </c>
      <c r="J53" s="335">
        <v>16</v>
      </c>
      <c r="K53" s="346">
        <v>16</v>
      </c>
      <c r="L53" s="336" t="s">
        <v>1099</v>
      </c>
      <c r="M53" s="345"/>
      <c r="N53" s="345"/>
    </row>
    <row r="54" s="334" customFormat="1" ht="75" customHeight="1" spans="1:14">
      <c r="A54" s="335">
        <v>50</v>
      </c>
      <c r="B54" s="335"/>
      <c r="C54" s="335" t="s">
        <v>1100</v>
      </c>
      <c r="D54" s="335" t="s">
        <v>35</v>
      </c>
      <c r="E54" s="335" t="s">
        <v>631</v>
      </c>
      <c r="F54" s="335" t="s">
        <v>29</v>
      </c>
      <c r="G54" s="335" t="s">
        <v>595</v>
      </c>
      <c r="H54" s="336" t="s">
        <v>1101</v>
      </c>
      <c r="I54" s="335" t="s">
        <v>65</v>
      </c>
      <c r="J54" s="335">
        <v>1840</v>
      </c>
      <c r="K54" s="346">
        <v>66.7</v>
      </c>
      <c r="L54" s="336" t="s">
        <v>1102</v>
      </c>
      <c r="M54" s="345"/>
      <c r="N54" s="345"/>
    </row>
    <row r="55" s="334" customFormat="1" ht="82" customHeight="1" spans="1:14">
      <c r="A55" s="335">
        <v>51</v>
      </c>
      <c r="B55" s="335"/>
      <c r="C55" s="335" t="s">
        <v>1103</v>
      </c>
      <c r="D55" s="335" t="s">
        <v>19</v>
      </c>
      <c r="E55" s="335" t="s">
        <v>20</v>
      </c>
      <c r="F55" s="335" t="s">
        <v>29</v>
      </c>
      <c r="G55" s="335" t="s">
        <v>609</v>
      </c>
      <c r="H55" s="336" t="s">
        <v>1104</v>
      </c>
      <c r="I55" s="335" t="s">
        <v>251</v>
      </c>
      <c r="J55" s="335">
        <v>2</v>
      </c>
      <c r="K55" s="346">
        <v>2.2</v>
      </c>
      <c r="L55" s="336" t="s">
        <v>1105</v>
      </c>
      <c r="M55" s="345"/>
      <c r="N55" s="345"/>
    </row>
    <row r="56" s="334" customFormat="1" ht="77" customHeight="1" spans="1:14">
      <c r="A56" s="335">
        <v>52</v>
      </c>
      <c r="B56" s="335"/>
      <c r="C56" s="335" t="s">
        <v>1106</v>
      </c>
      <c r="D56" s="335" t="s">
        <v>35</v>
      </c>
      <c r="E56" s="335" t="s">
        <v>1086</v>
      </c>
      <c r="F56" s="335" t="s">
        <v>21</v>
      </c>
      <c r="G56" s="335" t="s">
        <v>640</v>
      </c>
      <c r="H56" s="337" t="s">
        <v>1107</v>
      </c>
      <c r="I56" s="335" t="s">
        <v>31</v>
      </c>
      <c r="J56" s="335">
        <v>5.2</v>
      </c>
      <c r="K56" s="335">
        <v>104</v>
      </c>
      <c r="L56" s="336" t="s">
        <v>1108</v>
      </c>
      <c r="M56" s="345"/>
      <c r="N56" s="345"/>
    </row>
    <row r="57" s="334" customFormat="1" ht="84" customHeight="1" spans="1:14">
      <c r="A57" s="335">
        <v>53</v>
      </c>
      <c r="B57" s="335"/>
      <c r="C57" s="335" t="s">
        <v>1109</v>
      </c>
      <c r="D57" s="335" t="s">
        <v>35</v>
      </c>
      <c r="E57" s="335" t="s">
        <v>1110</v>
      </c>
      <c r="F57" s="337" t="s">
        <v>29</v>
      </c>
      <c r="G57" s="335" t="s">
        <v>640</v>
      </c>
      <c r="H57" s="337" t="s">
        <v>1111</v>
      </c>
      <c r="I57" s="335" t="s">
        <v>251</v>
      </c>
      <c r="J57" s="335">
        <v>5</v>
      </c>
      <c r="K57" s="335">
        <v>473.104686</v>
      </c>
      <c r="L57" s="336" t="s">
        <v>1112</v>
      </c>
      <c r="M57" s="345"/>
      <c r="N57" s="345"/>
    </row>
    <row r="58" s="334" customFormat="1" ht="110" customHeight="1" spans="1:14">
      <c r="A58" s="335">
        <v>54</v>
      </c>
      <c r="B58" s="335"/>
      <c r="C58" s="335" t="s">
        <v>1113</v>
      </c>
      <c r="D58" s="335" t="s">
        <v>35</v>
      </c>
      <c r="E58" s="335" t="s">
        <v>1086</v>
      </c>
      <c r="F58" s="337" t="s">
        <v>29</v>
      </c>
      <c r="G58" s="335" t="s">
        <v>578</v>
      </c>
      <c r="H58" s="337" t="s">
        <v>1114</v>
      </c>
      <c r="I58" s="335" t="s">
        <v>251</v>
      </c>
      <c r="J58" s="335">
        <v>2</v>
      </c>
      <c r="K58" s="335">
        <v>16</v>
      </c>
      <c r="L58" s="336" t="s">
        <v>1115</v>
      </c>
      <c r="M58" s="345"/>
      <c r="N58" s="345"/>
    </row>
    <row r="59" s="334" customFormat="1" ht="82" customHeight="1" spans="1:14">
      <c r="A59" s="335">
        <v>55</v>
      </c>
      <c r="B59" s="335"/>
      <c r="C59" s="335" t="s">
        <v>1116</v>
      </c>
      <c r="D59" s="335" t="s">
        <v>35</v>
      </c>
      <c r="E59" s="335" t="s">
        <v>375</v>
      </c>
      <c r="F59" s="335" t="s">
        <v>29</v>
      </c>
      <c r="G59" s="335" t="s">
        <v>677</v>
      </c>
      <c r="H59" s="336" t="s">
        <v>1117</v>
      </c>
      <c r="I59" s="335" t="s">
        <v>251</v>
      </c>
      <c r="J59" s="335">
        <v>1</v>
      </c>
      <c r="K59" s="335">
        <v>30</v>
      </c>
      <c r="L59" s="336" t="s">
        <v>1118</v>
      </c>
      <c r="M59" s="345"/>
      <c r="N59" s="345"/>
    </row>
    <row r="60" s="334" customFormat="1" ht="48" spans="1:14">
      <c r="A60" s="335">
        <v>56</v>
      </c>
      <c r="B60" s="335"/>
      <c r="C60" s="335" t="s">
        <v>1119</v>
      </c>
      <c r="D60" s="335" t="s">
        <v>19</v>
      </c>
      <c r="E60" s="335" t="s">
        <v>20</v>
      </c>
      <c r="F60" s="335" t="s">
        <v>29</v>
      </c>
      <c r="G60" s="335" t="s">
        <v>782</v>
      </c>
      <c r="H60" s="336" t="s">
        <v>1120</v>
      </c>
      <c r="I60" s="335" t="s">
        <v>251</v>
      </c>
      <c r="J60" s="335">
        <v>2</v>
      </c>
      <c r="K60" s="335">
        <v>23</v>
      </c>
      <c r="L60" s="336" t="s">
        <v>1121</v>
      </c>
      <c r="M60" s="345"/>
      <c r="N60" s="345"/>
    </row>
    <row r="61" s="334" customFormat="1" ht="91" customHeight="1" spans="1:14">
      <c r="A61" s="335">
        <v>57</v>
      </c>
      <c r="B61" s="335"/>
      <c r="C61" s="335" t="s">
        <v>1122</v>
      </c>
      <c r="D61" s="335" t="s">
        <v>19</v>
      </c>
      <c r="E61" s="335" t="s">
        <v>710</v>
      </c>
      <c r="F61" s="335" t="s">
        <v>29</v>
      </c>
      <c r="G61" s="335" t="s">
        <v>818</v>
      </c>
      <c r="H61" s="336" t="s">
        <v>1123</v>
      </c>
      <c r="I61" s="335" t="s">
        <v>799</v>
      </c>
      <c r="J61" s="335">
        <v>20</v>
      </c>
      <c r="K61" s="335">
        <v>300</v>
      </c>
      <c r="L61" s="336" t="s">
        <v>1124</v>
      </c>
      <c r="M61" s="342"/>
      <c r="N61" s="345"/>
    </row>
    <row r="62" s="334" customFormat="1" ht="94" customHeight="1" spans="1:14">
      <c r="A62" s="335">
        <v>58</v>
      </c>
      <c r="B62" s="335"/>
      <c r="C62" s="335" t="s">
        <v>1125</v>
      </c>
      <c r="D62" s="335" t="s">
        <v>19</v>
      </c>
      <c r="E62" s="335" t="s">
        <v>28</v>
      </c>
      <c r="F62" s="335" t="s">
        <v>29</v>
      </c>
      <c r="G62" s="335" t="s">
        <v>818</v>
      </c>
      <c r="H62" s="336" t="s">
        <v>1126</v>
      </c>
      <c r="I62" s="335" t="s">
        <v>31</v>
      </c>
      <c r="J62" s="335">
        <v>14</v>
      </c>
      <c r="K62" s="335">
        <v>350</v>
      </c>
      <c r="L62" s="336" t="s">
        <v>1127</v>
      </c>
      <c r="M62" s="342"/>
      <c r="N62" s="345"/>
    </row>
    <row r="63" s="334" customFormat="1" ht="72" spans="1:14">
      <c r="A63" s="335">
        <v>59</v>
      </c>
      <c r="B63" s="335"/>
      <c r="C63" s="335" t="s">
        <v>1128</v>
      </c>
      <c r="D63" s="335" t="s">
        <v>35</v>
      </c>
      <c r="E63" s="335" t="s">
        <v>710</v>
      </c>
      <c r="F63" s="335" t="s">
        <v>29</v>
      </c>
      <c r="G63" s="335" t="s">
        <v>818</v>
      </c>
      <c r="H63" s="336" t="s">
        <v>1129</v>
      </c>
      <c r="I63" s="335" t="s">
        <v>799</v>
      </c>
      <c r="J63" s="335">
        <v>1</v>
      </c>
      <c r="K63" s="335">
        <v>590</v>
      </c>
      <c r="L63" s="336" t="s">
        <v>1130</v>
      </c>
      <c r="M63" s="342"/>
      <c r="N63" s="345"/>
    </row>
    <row r="64" s="334" customFormat="1" ht="82" customHeight="1" spans="1:14">
      <c r="A64" s="335">
        <v>60</v>
      </c>
      <c r="B64" s="335"/>
      <c r="C64" s="335" t="s">
        <v>1131</v>
      </c>
      <c r="D64" s="335" t="s">
        <v>35</v>
      </c>
      <c r="E64" s="335" t="s">
        <v>631</v>
      </c>
      <c r="F64" s="335" t="s">
        <v>29</v>
      </c>
      <c r="G64" s="335" t="s">
        <v>812</v>
      </c>
      <c r="H64" s="336" t="s">
        <v>1132</v>
      </c>
      <c r="I64" s="335" t="s">
        <v>251</v>
      </c>
      <c r="J64" s="335">
        <v>1</v>
      </c>
      <c r="K64" s="335">
        <v>100</v>
      </c>
      <c r="L64" s="336" t="s">
        <v>1133</v>
      </c>
      <c r="M64" s="342"/>
      <c r="N64" s="345"/>
    </row>
    <row r="65" s="334" customFormat="1" ht="110" customHeight="1" spans="1:14">
      <c r="A65" s="335">
        <v>61</v>
      </c>
      <c r="B65" s="335"/>
      <c r="C65" s="335" t="s">
        <v>1134</v>
      </c>
      <c r="D65" s="335" t="s">
        <v>19</v>
      </c>
      <c r="E65" s="335" t="s">
        <v>28</v>
      </c>
      <c r="F65" s="335" t="s">
        <v>29</v>
      </c>
      <c r="G65" s="335" t="s">
        <v>812</v>
      </c>
      <c r="H65" s="336" t="s">
        <v>1135</v>
      </c>
      <c r="I65" s="335" t="s">
        <v>31</v>
      </c>
      <c r="J65" s="335">
        <v>11.5</v>
      </c>
      <c r="K65" s="335">
        <v>180</v>
      </c>
      <c r="L65" s="336" t="s">
        <v>1136</v>
      </c>
      <c r="M65" s="342"/>
      <c r="N65" s="345"/>
    </row>
    <row r="66" s="334" customFormat="1" ht="78" customHeight="1" spans="1:14">
      <c r="A66" s="335">
        <v>62</v>
      </c>
      <c r="B66" s="335"/>
      <c r="C66" s="335" t="s">
        <v>1137</v>
      </c>
      <c r="D66" s="335" t="s">
        <v>19</v>
      </c>
      <c r="E66" s="335" t="s">
        <v>1138</v>
      </c>
      <c r="F66" s="335" t="s">
        <v>29</v>
      </c>
      <c r="G66" s="335" t="s">
        <v>803</v>
      </c>
      <c r="H66" s="336" t="s">
        <v>1139</v>
      </c>
      <c r="I66" s="335" t="s">
        <v>937</v>
      </c>
      <c r="J66" s="335">
        <v>1</v>
      </c>
      <c r="K66" s="347">
        <v>30</v>
      </c>
      <c r="L66" s="336" t="s">
        <v>1140</v>
      </c>
      <c r="M66" s="342"/>
      <c r="N66" s="345"/>
    </row>
    <row r="67" s="334" customFormat="1" ht="80" customHeight="1" spans="1:14">
      <c r="A67" s="335">
        <v>63</v>
      </c>
      <c r="B67" s="335"/>
      <c r="C67" s="335" t="s">
        <v>1141</v>
      </c>
      <c r="D67" s="335" t="s">
        <v>19</v>
      </c>
      <c r="E67" s="335" t="s">
        <v>710</v>
      </c>
      <c r="F67" s="335" t="s">
        <v>29</v>
      </c>
      <c r="G67" s="335" t="s">
        <v>803</v>
      </c>
      <c r="H67" s="336" t="s">
        <v>1142</v>
      </c>
      <c r="I67" s="335" t="s">
        <v>831</v>
      </c>
      <c r="J67" s="335">
        <v>1</v>
      </c>
      <c r="K67" s="347">
        <v>700</v>
      </c>
      <c r="L67" s="336" t="s">
        <v>1143</v>
      </c>
      <c r="M67" s="342"/>
      <c r="N67" s="345"/>
    </row>
    <row r="68" s="334" customFormat="1" ht="78" customHeight="1" spans="1:14">
      <c r="A68" s="335">
        <v>64</v>
      </c>
      <c r="B68" s="335"/>
      <c r="C68" s="335" t="s">
        <v>1144</v>
      </c>
      <c r="D68" s="335" t="s">
        <v>19</v>
      </c>
      <c r="E68" s="335" t="s">
        <v>1145</v>
      </c>
      <c r="F68" s="335" t="s">
        <v>29</v>
      </c>
      <c r="G68" s="335" t="s">
        <v>803</v>
      </c>
      <c r="H68" s="336" t="s">
        <v>1146</v>
      </c>
      <c r="I68" s="335" t="s">
        <v>65</v>
      </c>
      <c r="J68" s="335">
        <v>400</v>
      </c>
      <c r="K68" s="347">
        <v>220</v>
      </c>
      <c r="L68" s="336" t="s">
        <v>1147</v>
      </c>
      <c r="M68" s="342"/>
      <c r="N68" s="345"/>
    </row>
    <row r="69" s="334" customFormat="1" ht="48" spans="1:14">
      <c r="A69" s="335">
        <v>65</v>
      </c>
      <c r="B69" s="335"/>
      <c r="C69" s="335" t="s">
        <v>1148</v>
      </c>
      <c r="D69" s="335" t="s">
        <v>35</v>
      </c>
      <c r="E69" s="335" t="s">
        <v>1149</v>
      </c>
      <c r="F69" s="335" t="s">
        <v>29</v>
      </c>
      <c r="G69" s="335" t="s">
        <v>803</v>
      </c>
      <c r="H69" s="336" t="s">
        <v>1150</v>
      </c>
      <c r="I69" s="335" t="s">
        <v>24</v>
      </c>
      <c r="J69" s="335">
        <v>1</v>
      </c>
      <c r="K69" s="347">
        <v>100</v>
      </c>
      <c r="L69" s="336" t="s">
        <v>1151</v>
      </c>
      <c r="M69" s="342"/>
      <c r="N69" s="345"/>
    </row>
    <row r="70" s="334" customFormat="1" ht="48" spans="1:14">
      <c r="A70" s="335">
        <v>66</v>
      </c>
      <c r="B70" s="335"/>
      <c r="C70" s="335" t="s">
        <v>1152</v>
      </c>
      <c r="D70" s="335" t="s">
        <v>35</v>
      </c>
      <c r="E70" s="335" t="s">
        <v>631</v>
      </c>
      <c r="F70" s="335" t="s">
        <v>29</v>
      </c>
      <c r="G70" s="335" t="s">
        <v>818</v>
      </c>
      <c r="H70" s="336" t="s">
        <v>1153</v>
      </c>
      <c r="I70" s="335" t="s">
        <v>92</v>
      </c>
      <c r="J70" s="335">
        <v>1</v>
      </c>
      <c r="K70" s="335">
        <v>30</v>
      </c>
      <c r="L70" s="336" t="s">
        <v>1154</v>
      </c>
      <c r="M70" s="335"/>
      <c r="N70" s="345"/>
    </row>
    <row r="71" s="334" customFormat="1" ht="72" spans="1:14">
      <c r="A71" s="335">
        <v>67</v>
      </c>
      <c r="B71" s="335"/>
      <c r="C71" s="335" t="s">
        <v>1155</v>
      </c>
      <c r="D71" s="335" t="s">
        <v>35</v>
      </c>
      <c r="E71" s="335" t="s">
        <v>375</v>
      </c>
      <c r="F71" s="335" t="s">
        <v>21</v>
      </c>
      <c r="G71" s="335" t="s">
        <v>860</v>
      </c>
      <c r="H71" s="335" t="s">
        <v>1156</v>
      </c>
      <c r="I71" s="335" t="s">
        <v>31</v>
      </c>
      <c r="J71" s="335">
        <v>4.8</v>
      </c>
      <c r="K71" s="335">
        <v>158</v>
      </c>
      <c r="L71" s="336" t="s">
        <v>1157</v>
      </c>
      <c r="M71" s="335"/>
      <c r="N71" s="335"/>
    </row>
    <row r="72" s="334" customFormat="1" ht="69" customHeight="1" spans="1:14">
      <c r="A72" s="335">
        <v>68</v>
      </c>
      <c r="B72" s="335"/>
      <c r="C72" s="335" t="s">
        <v>1158</v>
      </c>
      <c r="D72" s="335" t="s">
        <v>35</v>
      </c>
      <c r="E72" s="335" t="s">
        <v>36</v>
      </c>
      <c r="F72" s="335" t="s">
        <v>21</v>
      </c>
      <c r="G72" s="335" t="s">
        <v>860</v>
      </c>
      <c r="H72" s="335" t="s">
        <v>1159</v>
      </c>
      <c r="I72" s="335" t="s">
        <v>31</v>
      </c>
      <c r="J72" s="335">
        <v>2</v>
      </c>
      <c r="K72" s="335">
        <v>165</v>
      </c>
      <c r="L72" s="336" t="s">
        <v>1160</v>
      </c>
      <c r="M72" s="335"/>
      <c r="N72" s="335"/>
    </row>
    <row r="73" s="334" customFormat="1" ht="97" customHeight="1" spans="1:14">
      <c r="A73" s="335">
        <v>69</v>
      </c>
      <c r="B73" s="335"/>
      <c r="C73" s="335" t="s">
        <v>1161</v>
      </c>
      <c r="D73" s="335" t="s">
        <v>19</v>
      </c>
      <c r="E73" s="335" t="s">
        <v>20</v>
      </c>
      <c r="F73" s="335" t="s">
        <v>29</v>
      </c>
      <c r="G73" s="335" t="s">
        <v>877</v>
      </c>
      <c r="H73" s="335" t="s">
        <v>1162</v>
      </c>
      <c r="I73" s="335" t="s">
        <v>251</v>
      </c>
      <c r="J73" s="335">
        <v>2</v>
      </c>
      <c r="K73" s="335">
        <v>500</v>
      </c>
      <c r="L73" s="336" t="s">
        <v>1163</v>
      </c>
      <c r="M73" s="335"/>
      <c r="N73" s="335"/>
    </row>
    <row r="74" s="334" customFormat="1" ht="88" customHeight="1" spans="1:14">
      <c r="A74" s="335">
        <v>70</v>
      </c>
      <c r="B74" s="335"/>
      <c r="C74" s="335" t="s">
        <v>899</v>
      </c>
      <c r="D74" s="335" t="s">
        <v>35</v>
      </c>
      <c r="E74" s="335" t="s">
        <v>20</v>
      </c>
      <c r="F74" s="335" t="s">
        <v>29</v>
      </c>
      <c r="G74" s="335" t="s">
        <v>860</v>
      </c>
      <c r="H74" s="335" t="s">
        <v>1164</v>
      </c>
      <c r="I74" s="335" t="s">
        <v>251</v>
      </c>
      <c r="J74" s="335">
        <v>2</v>
      </c>
      <c r="K74" s="335">
        <v>500</v>
      </c>
      <c r="L74" s="336" t="s">
        <v>1165</v>
      </c>
      <c r="M74" s="335"/>
      <c r="N74" s="335"/>
    </row>
    <row r="75" s="334" customFormat="1" ht="97" customHeight="1" spans="1:14">
      <c r="A75" s="335">
        <v>71</v>
      </c>
      <c r="B75" s="335"/>
      <c r="C75" s="335" t="s">
        <v>1166</v>
      </c>
      <c r="D75" s="335" t="s">
        <v>35</v>
      </c>
      <c r="E75" s="335" t="s">
        <v>36</v>
      </c>
      <c r="F75" s="335" t="s">
        <v>29</v>
      </c>
      <c r="G75" s="335" t="s">
        <v>860</v>
      </c>
      <c r="H75" s="335" t="s">
        <v>1167</v>
      </c>
      <c r="I75" s="335" t="s">
        <v>31</v>
      </c>
      <c r="J75" s="335">
        <v>3</v>
      </c>
      <c r="K75" s="335">
        <v>495</v>
      </c>
      <c r="L75" s="336" t="s">
        <v>1168</v>
      </c>
      <c r="M75" s="335"/>
      <c r="N75" s="335"/>
    </row>
    <row r="76" s="334" customFormat="1" ht="60" spans="1:14">
      <c r="A76" s="335">
        <v>72</v>
      </c>
      <c r="B76" s="335"/>
      <c r="C76" s="335" t="s">
        <v>1169</v>
      </c>
      <c r="D76" s="335" t="s">
        <v>35</v>
      </c>
      <c r="E76" s="335" t="s">
        <v>120</v>
      </c>
      <c r="F76" s="335" t="s">
        <v>29</v>
      </c>
      <c r="G76" s="335" t="s">
        <v>860</v>
      </c>
      <c r="H76" s="335" t="s">
        <v>1170</v>
      </c>
      <c r="I76" s="335" t="s">
        <v>123</v>
      </c>
      <c r="J76" s="335">
        <v>150</v>
      </c>
      <c r="K76" s="335">
        <v>60</v>
      </c>
      <c r="L76" s="336" t="s">
        <v>1171</v>
      </c>
      <c r="M76" s="335"/>
      <c r="N76" s="335"/>
    </row>
    <row r="77" s="334" customFormat="1" ht="87" customHeight="1" spans="1:14">
      <c r="A77" s="335">
        <v>73</v>
      </c>
      <c r="B77" s="335"/>
      <c r="C77" s="335" t="s">
        <v>1172</v>
      </c>
      <c r="D77" s="335" t="s">
        <v>19</v>
      </c>
      <c r="E77" s="335" t="s">
        <v>20</v>
      </c>
      <c r="F77" s="335" t="s">
        <v>29</v>
      </c>
      <c r="G77" s="335" t="s">
        <v>877</v>
      </c>
      <c r="H77" s="335" t="s">
        <v>1173</v>
      </c>
      <c r="I77" s="335" t="s">
        <v>251</v>
      </c>
      <c r="J77" s="335">
        <v>1</v>
      </c>
      <c r="K77" s="335">
        <v>850</v>
      </c>
      <c r="L77" s="336" t="s">
        <v>1174</v>
      </c>
      <c r="M77" s="335"/>
      <c r="N77" s="335"/>
    </row>
    <row r="78" s="334" customFormat="1" ht="60" spans="1:14">
      <c r="A78" s="335">
        <v>74</v>
      </c>
      <c r="B78" s="335"/>
      <c r="C78" s="335" t="s">
        <v>1175</v>
      </c>
      <c r="D78" s="335" t="s">
        <v>35</v>
      </c>
      <c r="E78" s="335" t="s">
        <v>36</v>
      </c>
      <c r="F78" s="335" t="s">
        <v>29</v>
      </c>
      <c r="G78" s="335" t="s">
        <v>877</v>
      </c>
      <c r="H78" s="335" t="s">
        <v>1176</v>
      </c>
      <c r="I78" s="335" t="s">
        <v>31</v>
      </c>
      <c r="J78" s="335">
        <v>15</v>
      </c>
      <c r="K78" s="335">
        <v>2500</v>
      </c>
      <c r="L78" s="336" t="s">
        <v>1177</v>
      </c>
      <c r="M78" s="335"/>
      <c r="N78" s="335"/>
    </row>
    <row r="79" s="334" customFormat="1" ht="94" customHeight="1" spans="1:14">
      <c r="A79" s="335">
        <v>75</v>
      </c>
      <c r="B79" s="335"/>
      <c r="C79" s="335" t="s">
        <v>1178</v>
      </c>
      <c r="D79" s="335" t="s">
        <v>19</v>
      </c>
      <c r="E79" s="335" t="s">
        <v>20</v>
      </c>
      <c r="F79" s="335" t="s">
        <v>29</v>
      </c>
      <c r="G79" s="335" t="s">
        <v>860</v>
      </c>
      <c r="H79" s="335" t="s">
        <v>1179</v>
      </c>
      <c r="I79" s="335" t="s">
        <v>251</v>
      </c>
      <c r="J79" s="335">
        <v>1</v>
      </c>
      <c r="K79" s="335">
        <v>850</v>
      </c>
      <c r="L79" s="336" t="s">
        <v>1165</v>
      </c>
      <c r="M79" s="335"/>
      <c r="N79" s="335"/>
    </row>
    <row r="80" s="334" customFormat="1" ht="86" customHeight="1" spans="1:14">
      <c r="A80" s="335">
        <v>76</v>
      </c>
      <c r="B80" s="335"/>
      <c r="C80" s="335" t="s">
        <v>1161</v>
      </c>
      <c r="D80" s="335" t="s">
        <v>19</v>
      </c>
      <c r="E80" s="335" t="s">
        <v>20</v>
      </c>
      <c r="F80" s="335" t="s">
        <v>29</v>
      </c>
      <c r="G80" s="335" t="s">
        <v>877</v>
      </c>
      <c r="H80" s="335" t="s">
        <v>1180</v>
      </c>
      <c r="I80" s="335" t="s">
        <v>251</v>
      </c>
      <c r="J80" s="335">
        <v>2</v>
      </c>
      <c r="K80" s="335">
        <v>1000</v>
      </c>
      <c r="L80" s="336" t="s">
        <v>1181</v>
      </c>
      <c r="M80" s="335"/>
      <c r="N80" s="335"/>
    </row>
    <row r="81" s="334" customFormat="1" ht="59" customHeight="1" spans="1:14">
      <c r="A81" s="335">
        <v>77</v>
      </c>
      <c r="B81" s="335"/>
      <c r="C81" s="335" t="s">
        <v>1161</v>
      </c>
      <c r="D81" s="335" t="s">
        <v>19</v>
      </c>
      <c r="E81" s="335" t="s">
        <v>20</v>
      </c>
      <c r="F81" s="335" t="s">
        <v>29</v>
      </c>
      <c r="G81" s="335" t="s">
        <v>877</v>
      </c>
      <c r="H81" s="335" t="s">
        <v>1182</v>
      </c>
      <c r="I81" s="335" t="s">
        <v>799</v>
      </c>
      <c r="J81" s="335">
        <v>3</v>
      </c>
      <c r="K81" s="335">
        <v>162</v>
      </c>
      <c r="L81" s="336" t="s">
        <v>1183</v>
      </c>
      <c r="M81" s="335"/>
      <c r="N81" s="335"/>
    </row>
    <row r="82" s="334" customFormat="1" ht="86" customHeight="1" spans="1:14">
      <c r="A82" s="335">
        <v>78</v>
      </c>
      <c r="B82" s="335"/>
      <c r="C82" s="335" t="s">
        <v>1161</v>
      </c>
      <c r="D82" s="335" t="s">
        <v>19</v>
      </c>
      <c r="E82" s="335" t="s">
        <v>20</v>
      </c>
      <c r="F82" s="335" t="s">
        <v>29</v>
      </c>
      <c r="G82" s="335" t="s">
        <v>877</v>
      </c>
      <c r="H82" s="335" t="s">
        <v>1184</v>
      </c>
      <c r="I82" s="335" t="s">
        <v>251</v>
      </c>
      <c r="J82" s="335">
        <v>2</v>
      </c>
      <c r="K82" s="335">
        <v>260</v>
      </c>
      <c r="L82" s="336" t="s">
        <v>1185</v>
      </c>
      <c r="M82" s="335"/>
      <c r="N82" s="335"/>
    </row>
  </sheetData>
  <autoFilter ref="A3:O82">
    <extLst/>
  </autoFilter>
  <mergeCells count="3">
    <mergeCell ref="A1:N1"/>
    <mergeCell ref="A2:N2"/>
    <mergeCell ref="A4:H4"/>
  </mergeCells>
  <pageMargins left="0.432638888888889" right="0.354166666666667" top="0.629166666666667" bottom="0.393055555555556" header="0.5" footer="0.313888888888889"/>
  <pageSetup paperSize="9" scale="70"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5"/>
  <sheetViews>
    <sheetView zoomScale="70" zoomScaleNormal="70" topLeftCell="A19" workbookViewId="0">
      <selection activeCell="H145" sqref="H145"/>
    </sheetView>
  </sheetViews>
  <sheetFormatPr defaultColWidth="9" defaultRowHeight="18.75"/>
  <cols>
    <col min="1" max="1" width="6.575" style="168" customWidth="1"/>
    <col min="2" max="2" width="11.0666666666667" style="168" customWidth="1"/>
    <col min="3" max="3" width="9.08333333333333" style="168" customWidth="1"/>
    <col min="4" max="6" width="7" style="168" customWidth="1"/>
    <col min="7" max="7" width="10.1916666666667" style="168" customWidth="1"/>
    <col min="8" max="8" width="42.425" style="168" customWidth="1"/>
    <col min="9" max="9" width="6.05833333333333" style="169" customWidth="1"/>
    <col min="10" max="10" width="8.21666666666667" style="169" customWidth="1"/>
    <col min="11" max="11" width="15.6166666666667" style="170" customWidth="1"/>
    <col min="12" max="15" width="6.05833333333333" style="171" customWidth="1"/>
    <col min="16" max="17" width="6.05833333333333" style="5" customWidth="1"/>
    <col min="18" max="18" width="56.2583333333333" style="172" customWidth="1"/>
    <col min="19" max="20" width="5.85833333333333" style="168" customWidth="1"/>
    <col min="21" max="28" width="9" style="168"/>
    <col min="29" max="29" width="10.3833333333333" style="168"/>
    <col min="30" max="30" width="11.7583333333333" style="168"/>
    <col min="31" max="16383" width="9" style="168"/>
    <col min="16384" max="16384" width="9" style="173"/>
  </cols>
  <sheetData>
    <row r="1" s="168" customFormat="1" ht="34.5" spans="1:20">
      <c r="A1" s="174" t="s">
        <v>1457</v>
      </c>
      <c r="B1" s="174"/>
      <c r="C1" s="6"/>
      <c r="D1" s="174"/>
      <c r="E1" s="6"/>
      <c r="F1" s="174"/>
      <c r="G1" s="174"/>
      <c r="H1" s="7"/>
      <c r="I1" s="174"/>
      <c r="J1" s="174"/>
      <c r="K1" s="180"/>
      <c r="L1" s="181"/>
      <c r="M1" s="181"/>
      <c r="N1" s="181"/>
      <c r="O1" s="181"/>
      <c r="P1" s="22"/>
      <c r="Q1" s="22"/>
      <c r="R1" s="191"/>
      <c r="S1" s="174"/>
      <c r="T1" s="174"/>
    </row>
    <row r="2" s="168" customFormat="1" ht="25" customHeight="1" spans="1:20">
      <c r="A2" s="8" t="s">
        <v>2005</v>
      </c>
      <c r="B2" s="8"/>
      <c r="C2" s="8"/>
      <c r="D2" s="8"/>
      <c r="E2" s="8"/>
      <c r="F2" s="8"/>
      <c r="G2" s="8"/>
      <c r="H2" s="9"/>
      <c r="I2" s="23"/>
      <c r="J2" s="23"/>
      <c r="K2" s="21"/>
      <c r="L2" s="24"/>
      <c r="M2" s="24"/>
      <c r="N2" s="24"/>
      <c r="O2" s="24"/>
      <c r="P2" s="24"/>
      <c r="Q2" s="24"/>
      <c r="R2" s="9"/>
      <c r="S2" s="8"/>
      <c r="T2" s="8"/>
    </row>
    <row r="3" s="168" customFormat="1" ht="37" customHeight="1" spans="1:20">
      <c r="A3" s="10" t="s">
        <v>2</v>
      </c>
      <c r="B3" s="10" t="s">
        <v>3</v>
      </c>
      <c r="C3" s="10" t="s">
        <v>4</v>
      </c>
      <c r="D3" s="10" t="s">
        <v>5</v>
      </c>
      <c r="E3" s="10" t="s">
        <v>6</v>
      </c>
      <c r="F3" s="10" t="s">
        <v>7</v>
      </c>
      <c r="G3" s="10" t="s">
        <v>8</v>
      </c>
      <c r="H3" s="15" t="s">
        <v>9</v>
      </c>
      <c r="I3" s="12" t="s">
        <v>10</v>
      </c>
      <c r="J3" s="12" t="s">
        <v>11</v>
      </c>
      <c r="K3" s="25" t="s">
        <v>12</v>
      </c>
      <c r="L3" s="26" t="s">
        <v>1187</v>
      </c>
      <c r="M3" s="27"/>
      <c r="N3" s="27"/>
      <c r="O3" s="27"/>
      <c r="P3" s="28"/>
      <c r="Q3" s="41" t="s">
        <v>1188</v>
      </c>
      <c r="R3" s="62" t="s">
        <v>13</v>
      </c>
      <c r="S3" s="12" t="s">
        <v>14</v>
      </c>
      <c r="T3" s="12" t="s">
        <v>15</v>
      </c>
    </row>
    <row r="4" s="168" customFormat="1" ht="67" customHeight="1" spans="1:20">
      <c r="A4" s="12"/>
      <c r="B4" s="12"/>
      <c r="C4" s="12"/>
      <c r="D4" s="12"/>
      <c r="E4" s="12"/>
      <c r="F4" s="12"/>
      <c r="G4" s="12"/>
      <c r="H4" s="62"/>
      <c r="I4" s="29"/>
      <c r="J4" s="29"/>
      <c r="K4" s="30"/>
      <c r="L4" s="31" t="s">
        <v>1189</v>
      </c>
      <c r="M4" s="31" t="s">
        <v>1190</v>
      </c>
      <c r="N4" s="31" t="s">
        <v>1191</v>
      </c>
      <c r="O4" s="31" t="s">
        <v>1192</v>
      </c>
      <c r="P4" s="31" t="s">
        <v>1193</v>
      </c>
      <c r="Q4" s="42"/>
      <c r="R4" s="46"/>
      <c r="S4" s="44"/>
      <c r="T4" s="44"/>
    </row>
    <row r="5" s="168" customFormat="1" ht="39" customHeight="1" spans="1:20">
      <c r="A5" s="10" t="s">
        <v>16</v>
      </c>
      <c r="B5" s="10"/>
      <c r="C5" s="10"/>
      <c r="D5" s="10"/>
      <c r="E5" s="10"/>
      <c r="F5" s="10"/>
      <c r="G5" s="10"/>
      <c r="H5" s="10"/>
      <c r="I5" s="10"/>
      <c r="J5" s="10"/>
      <c r="K5" s="30">
        <f>SUM(K6:K145)</f>
        <v>19267.8978</v>
      </c>
      <c r="L5" s="31"/>
      <c r="M5" s="31"/>
      <c r="N5" s="31"/>
      <c r="O5" s="31"/>
      <c r="P5" s="31"/>
      <c r="Q5" s="42"/>
      <c r="R5" s="46"/>
      <c r="S5" s="44"/>
      <c r="T5" s="44"/>
    </row>
    <row r="6" s="168" customFormat="1" ht="238" customHeight="1" spans="1:20">
      <c r="A6" s="175">
        <v>4</v>
      </c>
      <c r="B6" s="175" t="s">
        <v>1467</v>
      </c>
      <c r="C6" s="175" t="s">
        <v>54</v>
      </c>
      <c r="D6" s="175" t="s">
        <v>19</v>
      </c>
      <c r="E6" s="175" t="s">
        <v>791</v>
      </c>
      <c r="F6" s="175" t="s">
        <v>29</v>
      </c>
      <c r="G6" s="175" t="s">
        <v>56</v>
      </c>
      <c r="H6" s="176" t="s">
        <v>2013</v>
      </c>
      <c r="I6" s="175" t="s">
        <v>58</v>
      </c>
      <c r="J6" s="175">
        <v>1</v>
      </c>
      <c r="K6" s="182">
        <v>529.41</v>
      </c>
      <c r="L6" s="183"/>
      <c r="M6" s="183"/>
      <c r="N6" s="183"/>
      <c r="O6" s="183"/>
      <c r="P6" s="183"/>
      <c r="Q6" s="183" t="s">
        <v>1199</v>
      </c>
      <c r="R6" s="176" t="s">
        <v>2014</v>
      </c>
      <c r="S6" s="175"/>
      <c r="T6" s="175"/>
    </row>
    <row r="7" s="168" customFormat="1" ht="185" customHeight="1" spans="1:20">
      <c r="A7" s="175">
        <v>5</v>
      </c>
      <c r="B7" s="175" t="s">
        <v>1469</v>
      </c>
      <c r="C7" s="175" t="s">
        <v>1472</v>
      </c>
      <c r="D7" s="175" t="s">
        <v>19</v>
      </c>
      <c r="E7" s="175" t="s">
        <v>20</v>
      </c>
      <c r="F7" s="175" t="s">
        <v>29</v>
      </c>
      <c r="G7" s="175" t="s">
        <v>69</v>
      </c>
      <c r="H7" s="176" t="s">
        <v>2015</v>
      </c>
      <c r="I7" s="175" t="s">
        <v>65</v>
      </c>
      <c r="J7" s="175">
        <v>3430</v>
      </c>
      <c r="K7" s="182">
        <v>105</v>
      </c>
      <c r="L7" s="183"/>
      <c r="M7" s="183"/>
      <c r="N7" s="183"/>
      <c r="O7" s="183"/>
      <c r="P7" s="183"/>
      <c r="Q7" s="183" t="s">
        <v>1194</v>
      </c>
      <c r="R7" s="176" t="s">
        <v>2016</v>
      </c>
      <c r="S7" s="175"/>
      <c r="T7" s="175"/>
    </row>
    <row r="8" s="168" customFormat="1" ht="180" customHeight="1" spans="1:20">
      <c r="A8" s="175">
        <v>6</v>
      </c>
      <c r="B8" s="175" t="s">
        <v>1471</v>
      </c>
      <c r="C8" s="175" t="s">
        <v>73</v>
      </c>
      <c r="D8" s="175" t="s">
        <v>19</v>
      </c>
      <c r="E8" s="175" t="s">
        <v>74</v>
      </c>
      <c r="F8" s="175" t="s">
        <v>21</v>
      </c>
      <c r="G8" s="175" t="s">
        <v>69</v>
      </c>
      <c r="H8" s="176" t="s">
        <v>2017</v>
      </c>
      <c r="I8" s="175" t="s">
        <v>65</v>
      </c>
      <c r="J8" s="175">
        <v>1200</v>
      </c>
      <c r="K8" s="182">
        <v>672</v>
      </c>
      <c r="L8" s="183"/>
      <c r="M8" s="183"/>
      <c r="N8" s="183"/>
      <c r="O8" s="183"/>
      <c r="P8" s="183"/>
      <c r="Q8" s="183" t="s">
        <v>1194</v>
      </c>
      <c r="R8" s="176" t="s">
        <v>2018</v>
      </c>
      <c r="S8" s="175"/>
      <c r="T8" s="175"/>
    </row>
    <row r="9" s="168" customFormat="1" ht="167" customHeight="1" spans="1:20">
      <c r="A9" s="175">
        <v>9</v>
      </c>
      <c r="B9" s="175" t="s">
        <v>1478</v>
      </c>
      <c r="C9" s="175" t="s">
        <v>1481</v>
      </c>
      <c r="D9" s="175" t="s">
        <v>19</v>
      </c>
      <c r="E9" s="175" t="s">
        <v>20</v>
      </c>
      <c r="F9" s="175" t="s">
        <v>21</v>
      </c>
      <c r="G9" s="175" t="s">
        <v>96</v>
      </c>
      <c r="H9" s="176" t="s">
        <v>2023</v>
      </c>
      <c r="I9" s="175" t="s">
        <v>133</v>
      </c>
      <c r="J9" s="175">
        <v>30</v>
      </c>
      <c r="K9" s="182">
        <v>254.63</v>
      </c>
      <c r="L9" s="183"/>
      <c r="M9" s="183"/>
      <c r="N9" s="183"/>
      <c r="O9" s="183"/>
      <c r="P9" s="183"/>
      <c r="Q9" s="183" t="s">
        <v>1194</v>
      </c>
      <c r="R9" s="176" t="s">
        <v>2024</v>
      </c>
      <c r="S9" s="175"/>
      <c r="T9" s="175"/>
    </row>
    <row r="10" s="168" customFormat="1" ht="231" customHeight="1" spans="1:20">
      <c r="A10" s="175">
        <v>15</v>
      </c>
      <c r="B10" s="175" t="s">
        <v>1492</v>
      </c>
      <c r="C10" s="175" t="s">
        <v>192</v>
      </c>
      <c r="D10" s="175" t="s">
        <v>19</v>
      </c>
      <c r="E10" s="175" t="s">
        <v>20</v>
      </c>
      <c r="F10" s="175" t="s">
        <v>29</v>
      </c>
      <c r="G10" s="175" t="s">
        <v>79</v>
      </c>
      <c r="H10" s="176" t="s">
        <v>2034</v>
      </c>
      <c r="I10" s="175" t="s">
        <v>133</v>
      </c>
      <c r="J10" s="175">
        <v>400</v>
      </c>
      <c r="K10" s="182">
        <v>50</v>
      </c>
      <c r="L10" s="183"/>
      <c r="M10" s="183"/>
      <c r="N10" s="183"/>
      <c r="O10" s="183"/>
      <c r="P10" s="183"/>
      <c r="Q10" s="183" t="s">
        <v>1194</v>
      </c>
      <c r="R10" s="176" t="s">
        <v>2035</v>
      </c>
      <c r="S10" s="175"/>
      <c r="T10" s="185"/>
    </row>
    <row r="11" s="168" customFormat="1" ht="203" customHeight="1" spans="1:20">
      <c r="A11" s="175">
        <v>16</v>
      </c>
      <c r="B11" s="175" t="s">
        <v>1493</v>
      </c>
      <c r="C11" s="175" t="s">
        <v>201</v>
      </c>
      <c r="D11" s="175" t="s">
        <v>19</v>
      </c>
      <c r="E11" s="175" t="s">
        <v>20</v>
      </c>
      <c r="F11" s="175" t="s">
        <v>29</v>
      </c>
      <c r="G11" s="175" t="s">
        <v>154</v>
      </c>
      <c r="H11" s="176" t="s">
        <v>2036</v>
      </c>
      <c r="I11" s="175" t="s">
        <v>24</v>
      </c>
      <c r="J11" s="175">
        <v>50</v>
      </c>
      <c r="K11" s="182">
        <v>315</v>
      </c>
      <c r="L11" s="183"/>
      <c r="M11" s="183"/>
      <c r="N11" s="183"/>
      <c r="O11" s="183"/>
      <c r="P11" s="183"/>
      <c r="Q11" s="183" t="s">
        <v>1194</v>
      </c>
      <c r="R11" s="176" t="s">
        <v>2037</v>
      </c>
      <c r="S11" s="175"/>
      <c r="T11" s="185"/>
    </row>
    <row r="12" s="168" customFormat="1" ht="168.75" spans="1:20">
      <c r="A12" s="175">
        <v>17</v>
      </c>
      <c r="B12" s="175" t="s">
        <v>1494</v>
      </c>
      <c r="C12" s="175" t="s">
        <v>205</v>
      </c>
      <c r="D12" s="175" t="s">
        <v>19</v>
      </c>
      <c r="E12" s="175" t="s">
        <v>1498</v>
      </c>
      <c r="F12" s="175" t="s">
        <v>29</v>
      </c>
      <c r="G12" s="175" t="s">
        <v>206</v>
      </c>
      <c r="H12" s="176" t="s">
        <v>2038</v>
      </c>
      <c r="I12" s="175" t="s">
        <v>133</v>
      </c>
      <c r="J12" s="175">
        <v>36000</v>
      </c>
      <c r="K12" s="182">
        <v>126</v>
      </c>
      <c r="L12" s="183"/>
      <c r="M12" s="183"/>
      <c r="N12" s="183"/>
      <c r="O12" s="183"/>
      <c r="P12" s="183"/>
      <c r="Q12" s="183" t="s">
        <v>1207</v>
      </c>
      <c r="R12" s="175" t="s">
        <v>1250</v>
      </c>
      <c r="S12" s="175"/>
      <c r="T12" s="175"/>
    </row>
    <row r="13" s="168" customFormat="1" ht="150" spans="1:20">
      <c r="A13" s="175">
        <v>19</v>
      </c>
      <c r="B13" s="175" t="s">
        <v>1658</v>
      </c>
      <c r="C13" s="175" t="s">
        <v>460</v>
      </c>
      <c r="D13" s="175" t="s">
        <v>19</v>
      </c>
      <c r="E13" s="175" t="s">
        <v>1498</v>
      </c>
      <c r="F13" s="175" t="s">
        <v>29</v>
      </c>
      <c r="G13" s="175" t="s">
        <v>461</v>
      </c>
      <c r="H13" s="177" t="s">
        <v>2158</v>
      </c>
      <c r="I13" s="175" t="s">
        <v>133</v>
      </c>
      <c r="J13" s="175">
        <v>25000</v>
      </c>
      <c r="K13" s="184">
        <v>87.5</v>
      </c>
      <c r="L13" s="175"/>
      <c r="M13" s="175"/>
      <c r="N13" s="175"/>
      <c r="O13" s="175"/>
      <c r="P13" s="175"/>
      <c r="Q13" s="183" t="s">
        <v>1207</v>
      </c>
      <c r="R13" s="176" t="s">
        <v>2159</v>
      </c>
      <c r="S13" s="185"/>
      <c r="T13" s="185"/>
    </row>
    <row r="14" s="168" customFormat="1" ht="137" customHeight="1" spans="1:20">
      <c r="A14" s="175">
        <v>20</v>
      </c>
      <c r="B14" s="175" t="s">
        <v>1661</v>
      </c>
      <c r="C14" s="175" t="s">
        <v>465</v>
      </c>
      <c r="D14" s="175" t="s">
        <v>19</v>
      </c>
      <c r="E14" s="175" t="s">
        <v>1498</v>
      </c>
      <c r="F14" s="175" t="s">
        <v>29</v>
      </c>
      <c r="G14" s="175" t="s">
        <v>461</v>
      </c>
      <c r="H14" s="177" t="s">
        <v>2160</v>
      </c>
      <c r="I14" s="175" t="s">
        <v>133</v>
      </c>
      <c r="J14" s="175">
        <v>5000</v>
      </c>
      <c r="K14" s="184">
        <v>35</v>
      </c>
      <c r="L14" s="175"/>
      <c r="M14" s="175"/>
      <c r="N14" s="175"/>
      <c r="O14" s="175"/>
      <c r="P14" s="175"/>
      <c r="Q14" s="183" t="s">
        <v>1207</v>
      </c>
      <c r="R14" s="176" t="s">
        <v>2161</v>
      </c>
      <c r="S14" s="175"/>
      <c r="T14" s="175"/>
    </row>
    <row r="15" s="168" customFormat="1" ht="172" customHeight="1" spans="1:20">
      <c r="A15" s="175">
        <v>29</v>
      </c>
      <c r="B15" s="175" t="s">
        <v>1770</v>
      </c>
      <c r="C15" s="175" t="s">
        <v>1441</v>
      </c>
      <c r="D15" s="175" t="s">
        <v>19</v>
      </c>
      <c r="E15" s="175" t="s">
        <v>1498</v>
      </c>
      <c r="F15" s="175" t="s">
        <v>29</v>
      </c>
      <c r="G15" s="175" t="s">
        <v>206</v>
      </c>
      <c r="H15" s="176" t="s">
        <v>2239</v>
      </c>
      <c r="I15" s="175" t="s">
        <v>133</v>
      </c>
      <c r="J15" s="175">
        <v>10000</v>
      </c>
      <c r="K15" s="184">
        <v>45</v>
      </c>
      <c r="L15" s="183"/>
      <c r="M15" s="183"/>
      <c r="N15" s="183"/>
      <c r="O15" s="183"/>
      <c r="P15" s="183"/>
      <c r="Q15" s="183" t="s">
        <v>1207</v>
      </c>
      <c r="R15" s="176" t="s">
        <v>1342</v>
      </c>
      <c r="S15" s="175"/>
      <c r="T15" s="175"/>
    </row>
    <row r="16" s="168" customFormat="1" ht="199" customHeight="1" spans="1:20">
      <c r="A16" s="175">
        <v>31</v>
      </c>
      <c r="B16" s="175" t="s">
        <v>1776</v>
      </c>
      <c r="C16" s="175" t="s">
        <v>658</v>
      </c>
      <c r="D16" s="175" t="s">
        <v>19</v>
      </c>
      <c r="E16" s="175" t="s">
        <v>1498</v>
      </c>
      <c r="F16" s="175" t="s">
        <v>29</v>
      </c>
      <c r="G16" s="175" t="s">
        <v>206</v>
      </c>
      <c r="H16" s="176" t="s">
        <v>2240</v>
      </c>
      <c r="I16" s="175" t="s">
        <v>133</v>
      </c>
      <c r="J16" s="175">
        <v>20000</v>
      </c>
      <c r="K16" s="184">
        <v>140</v>
      </c>
      <c r="L16" s="183"/>
      <c r="M16" s="183"/>
      <c r="N16" s="183"/>
      <c r="O16" s="183"/>
      <c r="P16" s="183"/>
      <c r="Q16" s="183" t="s">
        <v>1207</v>
      </c>
      <c r="R16" s="176" t="s">
        <v>1343</v>
      </c>
      <c r="S16" s="175"/>
      <c r="T16" s="175"/>
    </row>
    <row r="17" s="168" customFormat="1" ht="211" customHeight="1" spans="1:20">
      <c r="A17" s="175">
        <v>32</v>
      </c>
      <c r="B17" s="175" t="s">
        <v>1781</v>
      </c>
      <c r="C17" s="175" t="s">
        <v>662</v>
      </c>
      <c r="D17" s="175" t="s">
        <v>19</v>
      </c>
      <c r="E17" s="175" t="s">
        <v>1498</v>
      </c>
      <c r="F17" s="175" t="s">
        <v>29</v>
      </c>
      <c r="G17" s="175" t="s">
        <v>206</v>
      </c>
      <c r="H17" s="176" t="s">
        <v>2241</v>
      </c>
      <c r="I17" s="175" t="s">
        <v>133</v>
      </c>
      <c r="J17" s="175">
        <v>5000</v>
      </c>
      <c r="K17" s="184">
        <v>17.5</v>
      </c>
      <c r="L17" s="183"/>
      <c r="M17" s="183"/>
      <c r="N17" s="183"/>
      <c r="O17" s="183"/>
      <c r="P17" s="183"/>
      <c r="Q17" s="183" t="s">
        <v>1207</v>
      </c>
      <c r="R17" s="176" t="s">
        <v>1344</v>
      </c>
      <c r="S17" s="175"/>
      <c r="T17" s="175"/>
    </row>
    <row r="18" s="168" customFormat="1" ht="190" customHeight="1" spans="1:20">
      <c r="A18" s="175">
        <v>33</v>
      </c>
      <c r="B18" s="175" t="s">
        <v>1848</v>
      </c>
      <c r="C18" s="175" t="s">
        <v>616</v>
      </c>
      <c r="D18" s="175" t="s">
        <v>19</v>
      </c>
      <c r="E18" s="175" t="s">
        <v>1498</v>
      </c>
      <c r="F18" s="175" t="s">
        <v>29</v>
      </c>
      <c r="G18" s="175" t="s">
        <v>206</v>
      </c>
      <c r="H18" s="175" t="s">
        <v>2282</v>
      </c>
      <c r="I18" s="175" t="s">
        <v>133</v>
      </c>
      <c r="J18" s="175">
        <v>2688.01</v>
      </c>
      <c r="K18" s="182">
        <v>18.816</v>
      </c>
      <c r="L18" s="185"/>
      <c r="M18" s="185"/>
      <c r="N18" s="185"/>
      <c r="O18" s="183"/>
      <c r="P18" s="183"/>
      <c r="Q18" s="183" t="s">
        <v>1194</v>
      </c>
      <c r="R18" s="176" t="s">
        <v>2283</v>
      </c>
      <c r="S18" s="175"/>
      <c r="T18" s="175"/>
    </row>
    <row r="19" s="168" customFormat="1" ht="183" customHeight="1" spans="1:20">
      <c r="A19" s="175">
        <v>36</v>
      </c>
      <c r="B19" s="175" t="s">
        <v>1849</v>
      </c>
      <c r="C19" s="175" t="s">
        <v>621</v>
      </c>
      <c r="D19" s="175" t="s">
        <v>19</v>
      </c>
      <c r="E19" s="175" t="s">
        <v>1498</v>
      </c>
      <c r="F19" s="175" t="s">
        <v>29</v>
      </c>
      <c r="G19" s="175" t="s">
        <v>206</v>
      </c>
      <c r="H19" s="176" t="s">
        <v>2284</v>
      </c>
      <c r="I19" s="175" t="s">
        <v>133</v>
      </c>
      <c r="J19" s="175">
        <v>3000</v>
      </c>
      <c r="K19" s="182">
        <v>10.5</v>
      </c>
      <c r="L19" s="186"/>
      <c r="M19" s="186"/>
      <c r="N19" s="186"/>
      <c r="O19" s="183"/>
      <c r="P19" s="183"/>
      <c r="Q19" s="183" t="s">
        <v>1194</v>
      </c>
      <c r="R19" s="176" t="s">
        <v>2285</v>
      </c>
      <c r="S19" s="175"/>
      <c r="T19" s="175"/>
    </row>
    <row r="20" s="168" customFormat="1" ht="162" customHeight="1" spans="1:20">
      <c r="A20" s="175">
        <v>37</v>
      </c>
      <c r="B20" s="175" t="s">
        <v>1906</v>
      </c>
      <c r="C20" s="178" t="s">
        <v>851</v>
      </c>
      <c r="D20" s="178" t="s">
        <v>19</v>
      </c>
      <c r="E20" s="178" t="s">
        <v>1498</v>
      </c>
      <c r="F20" s="178" t="s">
        <v>29</v>
      </c>
      <c r="G20" s="178" t="s">
        <v>847</v>
      </c>
      <c r="H20" s="179" t="s">
        <v>2320</v>
      </c>
      <c r="I20" s="178" t="s">
        <v>133</v>
      </c>
      <c r="J20" s="178">
        <v>1424.9</v>
      </c>
      <c r="K20" s="187">
        <v>4.98715</v>
      </c>
      <c r="L20" s="188"/>
      <c r="M20" s="188"/>
      <c r="N20" s="188"/>
      <c r="O20" s="188"/>
      <c r="P20" s="188"/>
      <c r="Q20" s="188" t="s">
        <v>1207</v>
      </c>
      <c r="R20" s="179" t="s">
        <v>1394</v>
      </c>
      <c r="S20" s="175"/>
      <c r="T20" s="175"/>
    </row>
    <row r="21" s="168" customFormat="1" ht="157" customHeight="1" spans="1:20">
      <c r="A21" s="175">
        <v>38</v>
      </c>
      <c r="B21" s="175" t="s">
        <v>1550</v>
      </c>
      <c r="C21" s="175" t="s">
        <v>105</v>
      </c>
      <c r="D21" s="175" t="s">
        <v>106</v>
      </c>
      <c r="E21" s="175" t="s">
        <v>107</v>
      </c>
      <c r="F21" s="175" t="s">
        <v>29</v>
      </c>
      <c r="G21" s="175" t="s">
        <v>108</v>
      </c>
      <c r="H21" s="176" t="s">
        <v>109</v>
      </c>
      <c r="I21" s="175" t="s">
        <v>92</v>
      </c>
      <c r="J21" s="175">
        <v>21</v>
      </c>
      <c r="K21" s="182">
        <v>38.808</v>
      </c>
      <c r="L21" s="183"/>
      <c r="M21" s="183"/>
      <c r="N21" s="183"/>
      <c r="O21" s="183"/>
      <c r="P21" s="183"/>
      <c r="Q21" s="183" t="s">
        <v>1202</v>
      </c>
      <c r="R21" s="176" t="s">
        <v>2069</v>
      </c>
      <c r="S21" s="175"/>
      <c r="T21" s="175"/>
    </row>
    <row r="22" s="168" customFormat="1" ht="150" customHeight="1" spans="1:20">
      <c r="A22" s="175">
        <v>43</v>
      </c>
      <c r="B22" s="175" t="s">
        <v>1560</v>
      </c>
      <c r="C22" s="175" t="s">
        <v>1719</v>
      </c>
      <c r="D22" s="175" t="s">
        <v>35</v>
      </c>
      <c r="E22" s="175" t="s">
        <v>113</v>
      </c>
      <c r="F22" s="175" t="s">
        <v>29</v>
      </c>
      <c r="G22" s="175" t="s">
        <v>63</v>
      </c>
      <c r="H22" s="176" t="s">
        <v>2076</v>
      </c>
      <c r="I22" s="175" t="s">
        <v>116</v>
      </c>
      <c r="J22" s="175">
        <v>1</v>
      </c>
      <c r="K22" s="182">
        <v>60</v>
      </c>
      <c r="L22" s="183"/>
      <c r="M22" s="183"/>
      <c r="N22" s="183"/>
      <c r="O22" s="183"/>
      <c r="P22" s="183"/>
      <c r="Q22" s="183" t="s">
        <v>1200</v>
      </c>
      <c r="R22" s="176" t="s">
        <v>117</v>
      </c>
      <c r="S22" s="175"/>
      <c r="T22" s="175"/>
    </row>
    <row r="23" s="168" customFormat="1" ht="154" customHeight="1" spans="1:20">
      <c r="A23" s="175">
        <v>44</v>
      </c>
      <c r="B23" s="175" t="s">
        <v>1563</v>
      </c>
      <c r="C23" s="175" t="s">
        <v>119</v>
      </c>
      <c r="D23" s="175" t="s">
        <v>35</v>
      </c>
      <c r="E23" s="175" t="s">
        <v>120</v>
      </c>
      <c r="F23" s="175" t="s">
        <v>29</v>
      </c>
      <c r="G23" s="175" t="s">
        <v>121</v>
      </c>
      <c r="H23" s="176" t="s">
        <v>1722</v>
      </c>
      <c r="I23" s="175" t="s">
        <v>123</v>
      </c>
      <c r="J23" s="175">
        <v>600</v>
      </c>
      <c r="K23" s="182">
        <v>153</v>
      </c>
      <c r="L23" s="183"/>
      <c r="M23" s="183"/>
      <c r="N23" s="183"/>
      <c r="O23" s="183"/>
      <c r="P23" s="183"/>
      <c r="Q23" s="183" t="s">
        <v>1200</v>
      </c>
      <c r="R23" s="176" t="s">
        <v>2077</v>
      </c>
      <c r="S23" s="175"/>
      <c r="T23" s="175"/>
    </row>
    <row r="24" s="168" customFormat="1" ht="221" customHeight="1" spans="1:20">
      <c r="A24" s="175">
        <v>45</v>
      </c>
      <c r="B24" s="175" t="s">
        <v>1567</v>
      </c>
      <c r="C24" s="175" t="s">
        <v>126</v>
      </c>
      <c r="D24" s="175" t="s">
        <v>35</v>
      </c>
      <c r="E24" s="175" t="s">
        <v>113</v>
      </c>
      <c r="F24" s="175" t="s">
        <v>29</v>
      </c>
      <c r="G24" s="175" t="s">
        <v>127</v>
      </c>
      <c r="H24" s="176" t="s">
        <v>128</v>
      </c>
      <c r="I24" s="175" t="s">
        <v>92</v>
      </c>
      <c r="J24" s="175">
        <v>241</v>
      </c>
      <c r="K24" s="182">
        <v>27.8</v>
      </c>
      <c r="L24" s="183"/>
      <c r="M24" s="183"/>
      <c r="N24" s="183"/>
      <c r="O24" s="183"/>
      <c r="P24" s="183"/>
      <c r="Q24" s="183" t="s">
        <v>1200</v>
      </c>
      <c r="R24" s="176" t="s">
        <v>129</v>
      </c>
      <c r="S24" s="175"/>
      <c r="T24" s="175"/>
    </row>
    <row r="25" s="168" customFormat="1" ht="246" customHeight="1" spans="1:20">
      <c r="A25" s="175">
        <v>50</v>
      </c>
      <c r="B25" s="175" t="s">
        <v>1578</v>
      </c>
      <c r="C25" s="175" t="s">
        <v>175</v>
      </c>
      <c r="D25" s="175" t="s">
        <v>35</v>
      </c>
      <c r="E25" s="175" t="s">
        <v>176</v>
      </c>
      <c r="F25" s="175" t="s">
        <v>29</v>
      </c>
      <c r="G25" s="175" t="s">
        <v>46</v>
      </c>
      <c r="H25" s="176" t="s">
        <v>2086</v>
      </c>
      <c r="I25" s="175" t="s">
        <v>31</v>
      </c>
      <c r="J25" s="175">
        <v>1.2</v>
      </c>
      <c r="K25" s="182">
        <v>126</v>
      </c>
      <c r="L25" s="183"/>
      <c r="M25" s="183"/>
      <c r="N25" s="183"/>
      <c r="O25" s="183"/>
      <c r="P25" s="183"/>
      <c r="Q25" s="183" t="s">
        <v>1200</v>
      </c>
      <c r="R25" s="176" t="s">
        <v>178</v>
      </c>
      <c r="S25" s="175"/>
      <c r="T25" s="175"/>
    </row>
    <row r="26" s="168" customFormat="1" ht="184" customHeight="1" spans="1:20">
      <c r="A26" s="175">
        <v>51</v>
      </c>
      <c r="B26" s="175" t="s">
        <v>1581</v>
      </c>
      <c r="C26" s="175" t="s">
        <v>180</v>
      </c>
      <c r="D26" s="175" t="s">
        <v>35</v>
      </c>
      <c r="E26" s="175" t="s">
        <v>176</v>
      </c>
      <c r="F26" s="175" t="s">
        <v>29</v>
      </c>
      <c r="G26" s="175" t="s">
        <v>56</v>
      </c>
      <c r="H26" s="176" t="s">
        <v>2087</v>
      </c>
      <c r="I26" s="175" t="s">
        <v>31</v>
      </c>
      <c r="J26" s="175">
        <v>3.5</v>
      </c>
      <c r="K26" s="182">
        <v>210</v>
      </c>
      <c r="L26" s="183"/>
      <c r="M26" s="183"/>
      <c r="N26" s="183"/>
      <c r="O26" s="183"/>
      <c r="P26" s="183"/>
      <c r="Q26" s="183" t="s">
        <v>1200</v>
      </c>
      <c r="R26" s="176" t="s">
        <v>182</v>
      </c>
      <c r="S26" s="175"/>
      <c r="T26" s="175"/>
    </row>
    <row r="27" s="168" customFormat="1" ht="224" customHeight="1" spans="1:20">
      <c r="A27" s="175">
        <v>52</v>
      </c>
      <c r="B27" s="175" t="s">
        <v>1582</v>
      </c>
      <c r="C27" s="175" t="s">
        <v>184</v>
      </c>
      <c r="D27" s="175" t="s">
        <v>35</v>
      </c>
      <c r="E27" s="175" t="s">
        <v>176</v>
      </c>
      <c r="F27" s="175" t="s">
        <v>29</v>
      </c>
      <c r="G27" s="175" t="s">
        <v>79</v>
      </c>
      <c r="H27" s="176" t="s">
        <v>2088</v>
      </c>
      <c r="I27" s="175" t="s">
        <v>31</v>
      </c>
      <c r="J27" s="175">
        <v>6.85</v>
      </c>
      <c r="K27" s="182">
        <v>359.63</v>
      </c>
      <c r="L27" s="183"/>
      <c r="M27" s="183"/>
      <c r="N27" s="183"/>
      <c r="O27" s="183"/>
      <c r="P27" s="183"/>
      <c r="Q27" s="183" t="s">
        <v>1200</v>
      </c>
      <c r="R27" s="176" t="s">
        <v>186</v>
      </c>
      <c r="S27" s="175"/>
      <c r="T27" s="175"/>
    </row>
    <row r="28" s="168" customFormat="1" ht="151" customHeight="1" spans="1:20">
      <c r="A28" s="175">
        <v>54</v>
      </c>
      <c r="B28" s="175" t="s">
        <v>1585</v>
      </c>
      <c r="C28" s="175" t="s">
        <v>210</v>
      </c>
      <c r="D28" s="175" t="s">
        <v>35</v>
      </c>
      <c r="E28" s="175" t="s">
        <v>113</v>
      </c>
      <c r="F28" s="175" t="s">
        <v>29</v>
      </c>
      <c r="G28" s="175" t="s">
        <v>46</v>
      </c>
      <c r="H28" s="176" t="s">
        <v>1739</v>
      </c>
      <c r="I28" s="189" t="s">
        <v>92</v>
      </c>
      <c r="J28" s="189">
        <v>20</v>
      </c>
      <c r="K28" s="184">
        <v>10</v>
      </c>
      <c r="L28" s="190"/>
      <c r="M28" s="190"/>
      <c r="N28" s="190"/>
      <c r="O28" s="190"/>
      <c r="P28" s="190"/>
      <c r="Q28" s="183" t="s">
        <v>1200</v>
      </c>
      <c r="R28" s="176" t="s">
        <v>2090</v>
      </c>
      <c r="S28" s="185"/>
      <c r="T28" s="185"/>
    </row>
    <row r="29" s="168" customFormat="1" ht="112.5" spans="1:20">
      <c r="A29" s="175">
        <v>55</v>
      </c>
      <c r="B29" s="175" t="s">
        <v>1586</v>
      </c>
      <c r="C29" s="175" t="s">
        <v>214</v>
      </c>
      <c r="D29" s="175" t="s">
        <v>35</v>
      </c>
      <c r="E29" s="175" t="s">
        <v>120</v>
      </c>
      <c r="F29" s="175" t="s">
        <v>29</v>
      </c>
      <c r="G29" s="175" t="s">
        <v>215</v>
      </c>
      <c r="H29" s="176" t="s">
        <v>2091</v>
      </c>
      <c r="I29" s="175" t="s">
        <v>123</v>
      </c>
      <c r="J29" s="175">
        <v>241</v>
      </c>
      <c r="K29" s="182">
        <v>44.585</v>
      </c>
      <c r="L29" s="183"/>
      <c r="M29" s="183"/>
      <c r="N29" s="183"/>
      <c r="O29" s="183"/>
      <c r="P29" s="183"/>
      <c r="Q29" s="183" t="s">
        <v>1200</v>
      </c>
      <c r="R29" s="176" t="s">
        <v>217</v>
      </c>
      <c r="S29" s="175"/>
      <c r="T29" s="175"/>
    </row>
    <row r="30" s="168" customFormat="1" ht="98" customHeight="1" spans="1:20">
      <c r="A30" s="175">
        <v>56</v>
      </c>
      <c r="B30" s="175" t="s">
        <v>1590</v>
      </c>
      <c r="C30" s="175" t="s">
        <v>219</v>
      </c>
      <c r="D30" s="175" t="s">
        <v>35</v>
      </c>
      <c r="E30" s="175" t="s">
        <v>120</v>
      </c>
      <c r="F30" s="175" t="s">
        <v>29</v>
      </c>
      <c r="G30" s="175" t="s">
        <v>63</v>
      </c>
      <c r="H30" s="176" t="s">
        <v>220</v>
      </c>
      <c r="I30" s="175" t="s">
        <v>123</v>
      </c>
      <c r="J30" s="175">
        <v>110</v>
      </c>
      <c r="K30" s="182">
        <v>20.35</v>
      </c>
      <c r="L30" s="183"/>
      <c r="M30" s="183"/>
      <c r="N30" s="183"/>
      <c r="O30" s="183"/>
      <c r="P30" s="183"/>
      <c r="Q30" s="183" t="s">
        <v>1200</v>
      </c>
      <c r="R30" s="176" t="s">
        <v>221</v>
      </c>
      <c r="S30" s="175"/>
      <c r="T30" s="175"/>
    </row>
    <row r="31" s="168" customFormat="1" ht="112.5" spans="1:20">
      <c r="A31" s="175">
        <v>58</v>
      </c>
      <c r="B31" s="175" t="s">
        <v>1594</v>
      </c>
      <c r="C31" s="175" t="s">
        <v>232</v>
      </c>
      <c r="D31" s="175" t="s">
        <v>35</v>
      </c>
      <c r="E31" s="175" t="s">
        <v>113</v>
      </c>
      <c r="F31" s="175" t="s">
        <v>29</v>
      </c>
      <c r="G31" s="175" t="s">
        <v>96</v>
      </c>
      <c r="H31" s="176" t="s">
        <v>1746</v>
      </c>
      <c r="I31" s="189" t="s">
        <v>116</v>
      </c>
      <c r="J31" s="189">
        <v>1</v>
      </c>
      <c r="K31" s="184">
        <v>32</v>
      </c>
      <c r="L31" s="190"/>
      <c r="M31" s="190"/>
      <c r="N31" s="190"/>
      <c r="O31" s="190"/>
      <c r="P31" s="190"/>
      <c r="Q31" s="183" t="s">
        <v>1200</v>
      </c>
      <c r="R31" s="176" t="s">
        <v>234</v>
      </c>
      <c r="S31" s="175"/>
      <c r="T31" s="185"/>
    </row>
    <row r="32" s="168" customFormat="1" ht="264" customHeight="1" spans="1:20">
      <c r="A32" s="175">
        <v>59</v>
      </c>
      <c r="B32" s="175" t="s">
        <v>1596</v>
      </c>
      <c r="C32" s="175" t="s">
        <v>2093</v>
      </c>
      <c r="D32" s="175" t="s">
        <v>35</v>
      </c>
      <c r="E32" s="175" t="s">
        <v>36</v>
      </c>
      <c r="F32" s="175" t="s">
        <v>29</v>
      </c>
      <c r="G32" s="175" t="s">
        <v>237</v>
      </c>
      <c r="H32" s="176" t="s">
        <v>2094</v>
      </c>
      <c r="I32" s="175" t="s">
        <v>31</v>
      </c>
      <c r="J32" s="175">
        <v>0.5</v>
      </c>
      <c r="K32" s="182">
        <v>31.5</v>
      </c>
      <c r="L32" s="183"/>
      <c r="M32" s="183"/>
      <c r="N32" s="183"/>
      <c r="O32" s="183"/>
      <c r="P32" s="183"/>
      <c r="Q32" s="183" t="s">
        <v>1197</v>
      </c>
      <c r="R32" s="176" t="s">
        <v>239</v>
      </c>
      <c r="S32" s="175"/>
      <c r="T32" s="175"/>
    </row>
    <row r="33" s="168" customFormat="1" ht="182" customHeight="1" spans="1:20">
      <c r="A33" s="175">
        <v>60</v>
      </c>
      <c r="B33" s="175" t="s">
        <v>1597</v>
      </c>
      <c r="C33" s="175" t="s">
        <v>245</v>
      </c>
      <c r="D33" s="175" t="s">
        <v>35</v>
      </c>
      <c r="E33" s="175" t="s">
        <v>176</v>
      </c>
      <c r="F33" s="175" t="s">
        <v>29</v>
      </c>
      <c r="G33" s="175" t="s">
        <v>237</v>
      </c>
      <c r="H33" s="176" t="s">
        <v>2096</v>
      </c>
      <c r="I33" s="175" t="s">
        <v>31</v>
      </c>
      <c r="J33" s="175">
        <v>1</v>
      </c>
      <c r="K33" s="182">
        <v>120</v>
      </c>
      <c r="L33" s="183"/>
      <c r="M33" s="183"/>
      <c r="N33" s="183"/>
      <c r="O33" s="183"/>
      <c r="P33" s="183"/>
      <c r="Q33" s="183" t="s">
        <v>1200</v>
      </c>
      <c r="R33" s="176" t="s">
        <v>2097</v>
      </c>
      <c r="S33" s="175"/>
      <c r="T33" s="175"/>
    </row>
    <row r="34" s="168" customFormat="1" ht="118" customHeight="1" spans="1:20">
      <c r="A34" s="175">
        <v>61</v>
      </c>
      <c r="B34" s="175" t="s">
        <v>1598</v>
      </c>
      <c r="C34" s="175" t="s">
        <v>1750</v>
      </c>
      <c r="D34" s="175" t="s">
        <v>19</v>
      </c>
      <c r="E34" s="175" t="s">
        <v>255</v>
      </c>
      <c r="F34" s="175" t="s">
        <v>21</v>
      </c>
      <c r="G34" s="175" t="s">
        <v>237</v>
      </c>
      <c r="H34" s="176" t="s">
        <v>2098</v>
      </c>
      <c r="I34" s="175" t="s">
        <v>31</v>
      </c>
      <c r="J34" s="175">
        <v>4</v>
      </c>
      <c r="K34" s="182">
        <v>77.2</v>
      </c>
      <c r="L34" s="183"/>
      <c r="M34" s="183"/>
      <c r="N34" s="183"/>
      <c r="O34" s="183"/>
      <c r="P34" s="183"/>
      <c r="Q34" s="183" t="s">
        <v>1197</v>
      </c>
      <c r="R34" s="176" t="s">
        <v>257</v>
      </c>
      <c r="S34" s="175"/>
      <c r="T34" s="175"/>
    </row>
    <row r="35" s="168" customFormat="1" ht="117" customHeight="1" spans="1:20">
      <c r="A35" s="175">
        <v>62</v>
      </c>
      <c r="B35" s="175" t="s">
        <v>1599</v>
      </c>
      <c r="C35" s="175" t="s">
        <v>259</v>
      </c>
      <c r="D35" s="175" t="s">
        <v>35</v>
      </c>
      <c r="E35" s="175" t="s">
        <v>120</v>
      </c>
      <c r="F35" s="175" t="s">
        <v>29</v>
      </c>
      <c r="G35" s="175" t="s">
        <v>237</v>
      </c>
      <c r="H35" s="176" t="s">
        <v>260</v>
      </c>
      <c r="I35" s="175" t="s">
        <v>123</v>
      </c>
      <c r="J35" s="175">
        <v>250</v>
      </c>
      <c r="K35" s="182">
        <v>46.25</v>
      </c>
      <c r="L35" s="183"/>
      <c r="M35" s="183"/>
      <c r="N35" s="183"/>
      <c r="O35" s="183"/>
      <c r="P35" s="183"/>
      <c r="Q35" s="183" t="s">
        <v>1200</v>
      </c>
      <c r="R35" s="176" t="s">
        <v>2099</v>
      </c>
      <c r="S35" s="175"/>
      <c r="T35" s="175"/>
    </row>
    <row r="36" s="168" customFormat="1" ht="109" customHeight="1" spans="1:20">
      <c r="A36" s="175">
        <v>63</v>
      </c>
      <c r="B36" s="175" t="s">
        <v>1600</v>
      </c>
      <c r="C36" s="175" t="s">
        <v>267</v>
      </c>
      <c r="D36" s="175" t="s">
        <v>35</v>
      </c>
      <c r="E36" s="175" t="s">
        <v>176</v>
      </c>
      <c r="F36" s="175" t="s">
        <v>29</v>
      </c>
      <c r="G36" s="175" t="s">
        <v>237</v>
      </c>
      <c r="H36" s="176" t="s">
        <v>268</v>
      </c>
      <c r="I36" s="189" t="s">
        <v>116</v>
      </c>
      <c r="J36" s="175">
        <v>1</v>
      </c>
      <c r="K36" s="182">
        <v>30</v>
      </c>
      <c r="L36" s="183"/>
      <c r="M36" s="183"/>
      <c r="N36" s="183"/>
      <c r="O36" s="183"/>
      <c r="P36" s="183"/>
      <c r="Q36" s="183" t="s">
        <v>1200</v>
      </c>
      <c r="R36" s="176" t="s">
        <v>269</v>
      </c>
      <c r="S36" s="175"/>
      <c r="T36" s="175"/>
    </row>
    <row r="37" s="168" customFormat="1" ht="117" customHeight="1" spans="1:20">
      <c r="A37" s="175">
        <v>64</v>
      </c>
      <c r="B37" s="175" t="s">
        <v>1601</v>
      </c>
      <c r="C37" s="175" t="s">
        <v>1755</v>
      </c>
      <c r="D37" s="175" t="s">
        <v>19</v>
      </c>
      <c r="E37" s="175" t="s">
        <v>255</v>
      </c>
      <c r="F37" s="175" t="s">
        <v>21</v>
      </c>
      <c r="G37" s="175" t="s">
        <v>944</v>
      </c>
      <c r="H37" s="176" t="s">
        <v>2358</v>
      </c>
      <c r="I37" s="175" t="s">
        <v>31</v>
      </c>
      <c r="J37" s="175">
        <v>6</v>
      </c>
      <c r="K37" s="182">
        <v>94.5</v>
      </c>
      <c r="L37" s="175"/>
      <c r="M37" s="175"/>
      <c r="N37" s="175"/>
      <c r="O37" s="175"/>
      <c r="P37" s="175"/>
      <c r="Q37" s="175" t="s">
        <v>1197</v>
      </c>
      <c r="R37" s="176" t="s">
        <v>946</v>
      </c>
      <c r="S37" s="175"/>
      <c r="T37" s="175"/>
    </row>
    <row r="38" s="168" customFormat="1" ht="154" customHeight="1" spans="1:20">
      <c r="A38" s="175">
        <v>65</v>
      </c>
      <c r="B38" s="175" t="s">
        <v>1602</v>
      </c>
      <c r="C38" s="175" t="s">
        <v>1758</v>
      </c>
      <c r="D38" s="175" t="s">
        <v>19</v>
      </c>
      <c r="E38" s="175" t="s">
        <v>255</v>
      </c>
      <c r="F38" s="175" t="s">
        <v>21</v>
      </c>
      <c r="G38" s="175" t="s">
        <v>79</v>
      </c>
      <c r="H38" s="176" t="s">
        <v>2101</v>
      </c>
      <c r="I38" s="175" t="s">
        <v>31</v>
      </c>
      <c r="J38" s="175">
        <v>3</v>
      </c>
      <c r="K38" s="182">
        <v>48</v>
      </c>
      <c r="L38" s="175"/>
      <c r="M38" s="175"/>
      <c r="N38" s="175"/>
      <c r="O38" s="175"/>
      <c r="P38" s="175"/>
      <c r="Q38" s="175" t="s">
        <v>1197</v>
      </c>
      <c r="R38" s="176" t="s">
        <v>949</v>
      </c>
      <c r="S38" s="175"/>
      <c r="T38" s="175"/>
    </row>
    <row r="39" s="168" customFormat="1" ht="136" customHeight="1" spans="1:20">
      <c r="A39" s="175">
        <v>71</v>
      </c>
      <c r="B39" s="175" t="s">
        <v>1608</v>
      </c>
      <c r="C39" s="175" t="s">
        <v>1771</v>
      </c>
      <c r="D39" s="175" t="s">
        <v>35</v>
      </c>
      <c r="E39" s="175" t="s">
        <v>496</v>
      </c>
      <c r="F39" s="175" t="s">
        <v>29</v>
      </c>
      <c r="G39" s="175" t="s">
        <v>1772</v>
      </c>
      <c r="H39" s="175" t="s">
        <v>2113</v>
      </c>
      <c r="I39" s="175" t="s">
        <v>1774</v>
      </c>
      <c r="J39" s="175">
        <v>1</v>
      </c>
      <c r="K39" s="182">
        <v>25</v>
      </c>
      <c r="L39" s="175"/>
      <c r="M39" s="175"/>
      <c r="N39" s="175"/>
      <c r="O39" s="175"/>
      <c r="P39" s="175"/>
      <c r="Q39" s="175" t="s">
        <v>1217</v>
      </c>
      <c r="R39" s="175" t="s">
        <v>1775</v>
      </c>
      <c r="S39" s="175"/>
      <c r="T39" s="175"/>
    </row>
    <row r="40" s="168" customFormat="1" ht="133" customHeight="1" spans="1:20">
      <c r="A40" s="175">
        <v>72</v>
      </c>
      <c r="B40" s="175" t="s">
        <v>1609</v>
      </c>
      <c r="C40" s="175" t="s">
        <v>1777</v>
      </c>
      <c r="D40" s="175" t="s">
        <v>35</v>
      </c>
      <c r="E40" s="175" t="s">
        <v>496</v>
      </c>
      <c r="F40" s="175" t="s">
        <v>29</v>
      </c>
      <c r="G40" s="175" t="s">
        <v>1778</v>
      </c>
      <c r="H40" s="175" t="s">
        <v>2114</v>
      </c>
      <c r="I40" s="175" t="s">
        <v>499</v>
      </c>
      <c r="J40" s="175">
        <v>12</v>
      </c>
      <c r="K40" s="182">
        <v>120</v>
      </c>
      <c r="L40" s="175"/>
      <c r="M40" s="175"/>
      <c r="N40" s="175"/>
      <c r="O40" s="175"/>
      <c r="P40" s="175"/>
      <c r="Q40" s="175" t="s">
        <v>1217</v>
      </c>
      <c r="R40" s="175" t="s">
        <v>1780</v>
      </c>
      <c r="S40" s="175"/>
      <c r="T40" s="175"/>
    </row>
    <row r="41" s="168" customFormat="1" ht="190" customHeight="1" spans="1:20">
      <c r="A41" s="175">
        <v>73</v>
      </c>
      <c r="B41" s="175" t="s">
        <v>1610</v>
      </c>
      <c r="C41" s="175" t="s">
        <v>1782</v>
      </c>
      <c r="D41" s="175" t="s">
        <v>35</v>
      </c>
      <c r="E41" s="175" t="s">
        <v>375</v>
      </c>
      <c r="F41" s="175" t="s">
        <v>29</v>
      </c>
      <c r="G41" s="175" t="s">
        <v>154</v>
      </c>
      <c r="H41" s="176" t="s">
        <v>1783</v>
      </c>
      <c r="I41" s="175" t="s">
        <v>116</v>
      </c>
      <c r="J41" s="175">
        <v>1</v>
      </c>
      <c r="K41" s="182">
        <v>30</v>
      </c>
      <c r="L41" s="183"/>
      <c r="M41" s="183"/>
      <c r="N41" s="183"/>
      <c r="O41" s="183"/>
      <c r="P41" s="183"/>
      <c r="Q41" s="183" t="s">
        <v>1200</v>
      </c>
      <c r="R41" s="176" t="s">
        <v>1784</v>
      </c>
      <c r="S41" s="175"/>
      <c r="T41" s="175"/>
    </row>
    <row r="42" s="168" customFormat="1" ht="172" customHeight="1" spans="1:20">
      <c r="A42" s="175">
        <v>74</v>
      </c>
      <c r="B42" s="175" t="s">
        <v>1611</v>
      </c>
      <c r="C42" s="175" t="s">
        <v>1786</v>
      </c>
      <c r="D42" s="175" t="s">
        <v>19</v>
      </c>
      <c r="E42" s="175" t="s">
        <v>255</v>
      </c>
      <c r="F42" s="175" t="s">
        <v>29</v>
      </c>
      <c r="G42" s="175" t="s">
        <v>145</v>
      </c>
      <c r="H42" s="176" t="s">
        <v>2115</v>
      </c>
      <c r="I42" s="175" t="s">
        <v>31</v>
      </c>
      <c r="J42" s="175">
        <v>30</v>
      </c>
      <c r="K42" s="182">
        <v>472.5</v>
      </c>
      <c r="L42" s="183"/>
      <c r="M42" s="183"/>
      <c r="N42" s="183"/>
      <c r="O42" s="183"/>
      <c r="P42" s="183"/>
      <c r="Q42" s="183" t="s">
        <v>1197</v>
      </c>
      <c r="R42" s="176" t="s">
        <v>1788</v>
      </c>
      <c r="S42" s="175"/>
      <c r="T42" s="175"/>
    </row>
    <row r="43" s="168" customFormat="1" ht="160" customHeight="1" spans="1:20">
      <c r="A43" s="175">
        <v>75</v>
      </c>
      <c r="B43" s="175" t="s">
        <v>1612</v>
      </c>
      <c r="C43" s="175" t="s">
        <v>1790</v>
      </c>
      <c r="D43" s="175" t="s">
        <v>35</v>
      </c>
      <c r="E43" s="175" t="s">
        <v>120</v>
      </c>
      <c r="F43" s="175" t="s">
        <v>29</v>
      </c>
      <c r="G43" s="175" t="s">
        <v>167</v>
      </c>
      <c r="H43" s="176" t="s">
        <v>2116</v>
      </c>
      <c r="I43" s="175" t="s">
        <v>123</v>
      </c>
      <c r="J43" s="175">
        <v>120</v>
      </c>
      <c r="K43" s="182">
        <v>55.5</v>
      </c>
      <c r="L43" s="183"/>
      <c r="M43" s="183"/>
      <c r="N43" s="183"/>
      <c r="O43" s="183"/>
      <c r="P43" s="183"/>
      <c r="Q43" s="183" t="s">
        <v>1200</v>
      </c>
      <c r="R43" s="176" t="s">
        <v>2117</v>
      </c>
      <c r="S43" s="175"/>
      <c r="T43" s="175"/>
    </row>
    <row r="44" s="168" customFormat="1" ht="131.25" spans="1:20">
      <c r="A44" s="175">
        <v>78</v>
      </c>
      <c r="B44" s="175" t="s">
        <v>1615</v>
      </c>
      <c r="C44" s="175" t="s">
        <v>1803</v>
      </c>
      <c r="D44" s="175" t="s">
        <v>35</v>
      </c>
      <c r="E44" s="175" t="s">
        <v>120</v>
      </c>
      <c r="F44" s="175" t="s">
        <v>29</v>
      </c>
      <c r="G44" s="175" t="s">
        <v>69</v>
      </c>
      <c r="H44" s="176" t="s">
        <v>2121</v>
      </c>
      <c r="I44" s="189" t="s">
        <v>123</v>
      </c>
      <c r="J44" s="175">
        <v>310</v>
      </c>
      <c r="K44" s="182">
        <v>93</v>
      </c>
      <c r="L44" s="189"/>
      <c r="M44" s="189"/>
      <c r="N44" s="189"/>
      <c r="O44" s="189"/>
      <c r="P44" s="189"/>
      <c r="Q44" s="183" t="s">
        <v>1200</v>
      </c>
      <c r="R44" s="176" t="s">
        <v>1805</v>
      </c>
      <c r="S44" s="175"/>
      <c r="T44" s="175"/>
    </row>
    <row r="45" s="168" customFormat="1" ht="168.75" spans="1:20">
      <c r="A45" s="175">
        <v>79</v>
      </c>
      <c r="B45" s="175" t="s">
        <v>1618</v>
      </c>
      <c r="C45" s="175" t="s">
        <v>1807</v>
      </c>
      <c r="D45" s="175" t="s">
        <v>35</v>
      </c>
      <c r="E45" s="175" t="s">
        <v>176</v>
      </c>
      <c r="F45" s="175" t="s">
        <v>29</v>
      </c>
      <c r="G45" s="175" t="s">
        <v>84</v>
      </c>
      <c r="H45" s="176" t="s">
        <v>2122</v>
      </c>
      <c r="I45" s="175" t="s">
        <v>31</v>
      </c>
      <c r="J45" s="175">
        <v>2.8</v>
      </c>
      <c r="K45" s="182">
        <v>143</v>
      </c>
      <c r="L45" s="183"/>
      <c r="M45" s="183"/>
      <c r="N45" s="183"/>
      <c r="O45" s="183"/>
      <c r="P45" s="183"/>
      <c r="Q45" s="183" t="s">
        <v>1200</v>
      </c>
      <c r="R45" s="176" t="s">
        <v>2123</v>
      </c>
      <c r="S45" s="175"/>
      <c r="T45" s="175"/>
    </row>
    <row r="46" s="168" customFormat="1" ht="129" customHeight="1" spans="1:20">
      <c r="A46" s="175">
        <v>81</v>
      </c>
      <c r="B46" s="175" t="s">
        <v>1620</v>
      </c>
      <c r="C46" s="175" t="s">
        <v>1815</v>
      </c>
      <c r="D46" s="175" t="s">
        <v>35</v>
      </c>
      <c r="E46" s="175" t="s">
        <v>113</v>
      </c>
      <c r="F46" s="175" t="s">
        <v>29</v>
      </c>
      <c r="G46" s="175" t="s">
        <v>56</v>
      </c>
      <c r="H46" s="176" t="s">
        <v>1816</v>
      </c>
      <c r="I46" s="175" t="s">
        <v>116</v>
      </c>
      <c r="J46" s="175">
        <v>1</v>
      </c>
      <c r="K46" s="182">
        <v>25</v>
      </c>
      <c r="L46" s="183"/>
      <c r="M46" s="183"/>
      <c r="N46" s="183"/>
      <c r="O46" s="183"/>
      <c r="P46" s="183"/>
      <c r="Q46" s="183" t="s">
        <v>1200</v>
      </c>
      <c r="R46" s="176" t="s">
        <v>117</v>
      </c>
      <c r="S46" s="175"/>
      <c r="T46" s="175"/>
    </row>
    <row r="47" s="168" customFormat="1" ht="187" customHeight="1" spans="1:20">
      <c r="A47" s="175">
        <v>82</v>
      </c>
      <c r="B47" s="175" t="s">
        <v>1621</v>
      </c>
      <c r="C47" s="175" t="s">
        <v>968</v>
      </c>
      <c r="D47" s="175" t="s">
        <v>35</v>
      </c>
      <c r="E47" s="175" t="s">
        <v>1086</v>
      </c>
      <c r="F47" s="175" t="s">
        <v>29</v>
      </c>
      <c r="G47" s="175" t="s">
        <v>84</v>
      </c>
      <c r="H47" s="176" t="s">
        <v>969</v>
      </c>
      <c r="I47" s="175" t="s">
        <v>251</v>
      </c>
      <c r="J47" s="175">
        <v>1</v>
      </c>
      <c r="K47" s="182">
        <v>12</v>
      </c>
      <c r="L47" s="175"/>
      <c r="M47" s="175"/>
      <c r="N47" s="175"/>
      <c r="O47" s="175"/>
      <c r="P47" s="175"/>
      <c r="Q47" s="175" t="s">
        <v>1263</v>
      </c>
      <c r="R47" s="176" t="s">
        <v>2126</v>
      </c>
      <c r="S47" s="175"/>
      <c r="T47" s="185"/>
    </row>
    <row r="48" s="168" customFormat="1" ht="112.5" spans="1:20">
      <c r="A48" s="175">
        <v>83</v>
      </c>
      <c r="B48" s="175" t="s">
        <v>1624</v>
      </c>
      <c r="C48" s="175" t="s">
        <v>271</v>
      </c>
      <c r="D48" s="175" t="s">
        <v>19</v>
      </c>
      <c r="E48" s="175" t="s">
        <v>20</v>
      </c>
      <c r="F48" s="175" t="s">
        <v>21</v>
      </c>
      <c r="G48" s="175" t="s">
        <v>272</v>
      </c>
      <c r="H48" s="177" t="s">
        <v>2127</v>
      </c>
      <c r="I48" s="175" t="s">
        <v>133</v>
      </c>
      <c r="J48" s="175">
        <v>1250</v>
      </c>
      <c r="K48" s="184">
        <v>100</v>
      </c>
      <c r="L48" s="175"/>
      <c r="M48" s="175"/>
      <c r="N48" s="175"/>
      <c r="O48" s="175"/>
      <c r="P48" s="175"/>
      <c r="Q48" s="183" t="s">
        <v>1194</v>
      </c>
      <c r="R48" s="176" t="s">
        <v>274</v>
      </c>
      <c r="S48" s="175"/>
      <c r="T48" s="185"/>
    </row>
    <row r="49" s="168" customFormat="1" ht="168.75" spans="1:20">
      <c r="A49" s="175">
        <v>84</v>
      </c>
      <c r="B49" s="175" t="s">
        <v>1626</v>
      </c>
      <c r="C49" s="175" t="s">
        <v>276</v>
      </c>
      <c r="D49" s="175" t="s">
        <v>35</v>
      </c>
      <c r="E49" s="175" t="s">
        <v>631</v>
      </c>
      <c r="F49" s="175" t="s">
        <v>29</v>
      </c>
      <c r="G49" s="175" t="s">
        <v>277</v>
      </c>
      <c r="H49" s="177" t="s">
        <v>2128</v>
      </c>
      <c r="I49" s="175" t="s">
        <v>31</v>
      </c>
      <c r="J49" s="175">
        <v>7</v>
      </c>
      <c r="K49" s="184">
        <v>756</v>
      </c>
      <c r="L49" s="175"/>
      <c r="M49" s="175"/>
      <c r="N49" s="175"/>
      <c r="O49" s="175"/>
      <c r="P49" s="175"/>
      <c r="Q49" s="183" t="s">
        <v>1196</v>
      </c>
      <c r="R49" s="176" t="s">
        <v>1552</v>
      </c>
      <c r="S49" s="175"/>
      <c r="T49" s="185"/>
    </row>
    <row r="50" s="168" customFormat="1" ht="131.25" spans="1:20">
      <c r="A50" s="175">
        <v>85</v>
      </c>
      <c r="B50" s="175" t="s">
        <v>1629</v>
      </c>
      <c r="C50" s="175" t="s">
        <v>281</v>
      </c>
      <c r="D50" s="175" t="s">
        <v>19</v>
      </c>
      <c r="E50" s="175" t="s">
        <v>282</v>
      </c>
      <c r="F50" s="175" t="s">
        <v>29</v>
      </c>
      <c r="G50" s="175" t="s">
        <v>272</v>
      </c>
      <c r="H50" s="177" t="s">
        <v>2129</v>
      </c>
      <c r="I50" s="175" t="s">
        <v>24</v>
      </c>
      <c r="J50" s="175">
        <v>1</v>
      </c>
      <c r="K50" s="184">
        <v>248.4</v>
      </c>
      <c r="L50" s="175"/>
      <c r="M50" s="175"/>
      <c r="N50" s="175"/>
      <c r="O50" s="175"/>
      <c r="P50" s="175"/>
      <c r="Q50" s="183" t="s">
        <v>1194</v>
      </c>
      <c r="R50" s="176" t="s">
        <v>2130</v>
      </c>
      <c r="S50" s="175"/>
      <c r="T50" s="185"/>
    </row>
    <row r="51" s="168" customFormat="1" ht="150" spans="1:20">
      <c r="A51" s="175">
        <v>88</v>
      </c>
      <c r="B51" s="175" t="s">
        <v>1635</v>
      </c>
      <c r="C51" s="175" t="s">
        <v>311</v>
      </c>
      <c r="D51" s="175" t="s">
        <v>19</v>
      </c>
      <c r="E51" s="175" t="s">
        <v>710</v>
      </c>
      <c r="F51" s="175" t="s">
        <v>29</v>
      </c>
      <c r="G51" s="175" t="s">
        <v>307</v>
      </c>
      <c r="H51" s="177" t="s">
        <v>2135</v>
      </c>
      <c r="I51" s="175" t="s">
        <v>24</v>
      </c>
      <c r="J51" s="175">
        <v>2</v>
      </c>
      <c r="K51" s="184">
        <v>324</v>
      </c>
      <c r="L51" s="175"/>
      <c r="M51" s="175"/>
      <c r="N51" s="175"/>
      <c r="O51" s="175"/>
      <c r="P51" s="175"/>
      <c r="Q51" s="183" t="s">
        <v>1200</v>
      </c>
      <c r="R51" s="176" t="s">
        <v>2136</v>
      </c>
      <c r="S51" s="175"/>
      <c r="T51" s="185"/>
    </row>
    <row r="52" s="168" customFormat="1" ht="150" spans="1:20">
      <c r="A52" s="175">
        <v>89</v>
      </c>
      <c r="B52" s="175" t="s">
        <v>1638</v>
      </c>
      <c r="C52" s="175" t="s">
        <v>2137</v>
      </c>
      <c r="D52" s="175" t="s">
        <v>19</v>
      </c>
      <c r="E52" s="175" t="s">
        <v>710</v>
      </c>
      <c r="F52" s="175" t="s">
        <v>21</v>
      </c>
      <c r="G52" s="175" t="s">
        <v>335</v>
      </c>
      <c r="H52" s="176" t="s">
        <v>2138</v>
      </c>
      <c r="I52" s="175" t="s">
        <v>24</v>
      </c>
      <c r="J52" s="175">
        <v>1</v>
      </c>
      <c r="K52" s="182">
        <v>885</v>
      </c>
      <c r="L52" s="175"/>
      <c r="M52" s="175"/>
      <c r="N52" s="175"/>
      <c r="O52" s="175"/>
      <c r="P52" s="175"/>
      <c r="Q52" s="183" t="s">
        <v>1200</v>
      </c>
      <c r="R52" s="176" t="s">
        <v>2139</v>
      </c>
      <c r="S52" s="175"/>
      <c r="T52" s="185"/>
    </row>
    <row r="53" s="168" customFormat="1" ht="168.75" spans="1:20">
      <c r="A53" s="175">
        <v>90</v>
      </c>
      <c r="B53" s="175" t="s">
        <v>1639</v>
      </c>
      <c r="C53" s="175" t="s">
        <v>2140</v>
      </c>
      <c r="D53" s="175" t="s">
        <v>19</v>
      </c>
      <c r="E53" s="175" t="s">
        <v>710</v>
      </c>
      <c r="F53" s="175" t="s">
        <v>21</v>
      </c>
      <c r="G53" s="175" t="s">
        <v>335</v>
      </c>
      <c r="H53" s="176" t="s">
        <v>2141</v>
      </c>
      <c r="I53" s="175" t="s">
        <v>24</v>
      </c>
      <c r="J53" s="175">
        <v>1</v>
      </c>
      <c r="K53" s="182">
        <v>540</v>
      </c>
      <c r="L53" s="175"/>
      <c r="M53" s="175"/>
      <c r="N53" s="175"/>
      <c r="O53" s="175"/>
      <c r="P53" s="175"/>
      <c r="Q53" s="183" t="s">
        <v>1200</v>
      </c>
      <c r="R53" s="176" t="s">
        <v>2142</v>
      </c>
      <c r="S53" s="175"/>
      <c r="T53" s="185"/>
    </row>
    <row r="54" s="168" customFormat="1" ht="168.75" spans="1:20">
      <c r="A54" s="175">
        <v>97</v>
      </c>
      <c r="B54" s="175" t="s">
        <v>1654</v>
      </c>
      <c r="C54" s="175" t="s">
        <v>436</v>
      </c>
      <c r="D54" s="175" t="s">
        <v>19</v>
      </c>
      <c r="E54" s="175" t="s">
        <v>282</v>
      </c>
      <c r="F54" s="175" t="s">
        <v>29</v>
      </c>
      <c r="G54" s="175" t="s">
        <v>424</v>
      </c>
      <c r="H54" s="177" t="s">
        <v>437</v>
      </c>
      <c r="I54" s="175" t="s">
        <v>24</v>
      </c>
      <c r="J54" s="175">
        <v>1</v>
      </c>
      <c r="K54" s="184">
        <v>30</v>
      </c>
      <c r="L54" s="175"/>
      <c r="M54" s="175"/>
      <c r="N54" s="175"/>
      <c r="O54" s="175"/>
      <c r="P54" s="175"/>
      <c r="Q54" s="183" t="s">
        <v>1200</v>
      </c>
      <c r="R54" s="176" t="s">
        <v>2155</v>
      </c>
      <c r="S54" s="175"/>
      <c r="T54" s="185"/>
    </row>
    <row r="55" s="168" customFormat="1" ht="150" spans="1:20">
      <c r="A55" s="175">
        <v>99</v>
      </c>
      <c r="B55" s="175" t="s">
        <v>1658</v>
      </c>
      <c r="C55" s="175" t="s">
        <v>460</v>
      </c>
      <c r="D55" s="175" t="s">
        <v>19</v>
      </c>
      <c r="E55" s="175" t="s">
        <v>1498</v>
      </c>
      <c r="F55" s="175" t="s">
        <v>29</v>
      </c>
      <c r="G55" s="175" t="s">
        <v>461</v>
      </c>
      <c r="H55" s="177" t="s">
        <v>2158</v>
      </c>
      <c r="I55" s="175" t="s">
        <v>133</v>
      </c>
      <c r="J55" s="175">
        <v>25000</v>
      </c>
      <c r="K55" s="184">
        <v>87.5</v>
      </c>
      <c r="L55" s="175"/>
      <c r="M55" s="175"/>
      <c r="N55" s="175"/>
      <c r="O55" s="175"/>
      <c r="P55" s="175"/>
      <c r="Q55" s="183" t="s">
        <v>1207</v>
      </c>
      <c r="R55" s="176" t="s">
        <v>2159</v>
      </c>
      <c r="S55" s="175"/>
      <c r="T55" s="185"/>
    </row>
    <row r="56" s="168" customFormat="1" ht="187.5" spans="1:20">
      <c r="A56" s="175">
        <v>100</v>
      </c>
      <c r="B56" s="175" t="s">
        <v>1661</v>
      </c>
      <c r="C56" s="175" t="s">
        <v>465</v>
      </c>
      <c r="D56" s="175" t="s">
        <v>19</v>
      </c>
      <c r="E56" s="175" t="s">
        <v>1498</v>
      </c>
      <c r="F56" s="175" t="s">
        <v>29</v>
      </c>
      <c r="G56" s="175" t="s">
        <v>461</v>
      </c>
      <c r="H56" s="177" t="s">
        <v>2160</v>
      </c>
      <c r="I56" s="175" t="s">
        <v>133</v>
      </c>
      <c r="J56" s="175">
        <v>5000</v>
      </c>
      <c r="K56" s="184">
        <v>35</v>
      </c>
      <c r="L56" s="175"/>
      <c r="M56" s="175"/>
      <c r="N56" s="175"/>
      <c r="O56" s="175"/>
      <c r="P56" s="175"/>
      <c r="Q56" s="183" t="s">
        <v>1207</v>
      </c>
      <c r="R56" s="176" t="s">
        <v>2161</v>
      </c>
      <c r="S56" s="175"/>
      <c r="T56" s="185"/>
    </row>
    <row r="57" s="168" customFormat="1" ht="190" customHeight="1" spans="1:20">
      <c r="A57" s="175">
        <v>101</v>
      </c>
      <c r="B57" s="175" t="s">
        <v>1663</v>
      </c>
      <c r="C57" s="175" t="s">
        <v>1587</v>
      </c>
      <c r="D57" s="175" t="s">
        <v>19</v>
      </c>
      <c r="E57" s="175" t="s">
        <v>20</v>
      </c>
      <c r="F57" s="175" t="s">
        <v>29</v>
      </c>
      <c r="G57" s="175" t="s">
        <v>461</v>
      </c>
      <c r="H57" s="176" t="s">
        <v>2162</v>
      </c>
      <c r="I57" s="189" t="s">
        <v>133</v>
      </c>
      <c r="J57" s="189">
        <v>466.5</v>
      </c>
      <c r="K57" s="184">
        <v>18.3445</v>
      </c>
      <c r="L57" s="175"/>
      <c r="M57" s="175"/>
      <c r="N57" s="175"/>
      <c r="O57" s="175"/>
      <c r="P57" s="175"/>
      <c r="Q57" s="183" t="s">
        <v>1194</v>
      </c>
      <c r="R57" s="176" t="s">
        <v>1589</v>
      </c>
      <c r="S57" s="175"/>
      <c r="T57" s="185"/>
    </row>
    <row r="58" s="168" customFormat="1" ht="225" customHeight="1" spans="1:20">
      <c r="A58" s="175">
        <v>102</v>
      </c>
      <c r="B58" s="175" t="s">
        <v>1664</v>
      </c>
      <c r="C58" s="175" t="s">
        <v>477</v>
      </c>
      <c r="D58" s="175" t="s">
        <v>19</v>
      </c>
      <c r="E58" s="175" t="s">
        <v>20</v>
      </c>
      <c r="F58" s="175" t="s">
        <v>29</v>
      </c>
      <c r="G58" s="175" t="s">
        <v>461</v>
      </c>
      <c r="H58" s="176" t="s">
        <v>2163</v>
      </c>
      <c r="I58" s="175" t="s">
        <v>133</v>
      </c>
      <c r="J58" s="175">
        <v>1255</v>
      </c>
      <c r="K58" s="182">
        <v>141.794</v>
      </c>
      <c r="L58" s="175"/>
      <c r="M58" s="175"/>
      <c r="N58" s="175"/>
      <c r="O58" s="175"/>
      <c r="P58" s="175"/>
      <c r="Q58" s="183" t="s">
        <v>1194</v>
      </c>
      <c r="R58" s="176" t="s">
        <v>2164</v>
      </c>
      <c r="S58" s="175"/>
      <c r="T58" s="185"/>
    </row>
    <row r="59" s="168" customFormat="1" ht="131.25" spans="1:20">
      <c r="A59" s="175">
        <v>103</v>
      </c>
      <c r="B59" s="175" t="s">
        <v>1665</v>
      </c>
      <c r="C59" s="175" t="s">
        <v>481</v>
      </c>
      <c r="D59" s="175" t="s">
        <v>19</v>
      </c>
      <c r="E59" s="175" t="s">
        <v>20</v>
      </c>
      <c r="F59" s="175" t="s">
        <v>21</v>
      </c>
      <c r="G59" s="175" t="s">
        <v>272</v>
      </c>
      <c r="H59" s="176" t="s">
        <v>482</v>
      </c>
      <c r="I59" s="175" t="s">
        <v>31</v>
      </c>
      <c r="J59" s="175">
        <v>20</v>
      </c>
      <c r="K59" s="184">
        <v>25</v>
      </c>
      <c r="L59" s="175"/>
      <c r="M59" s="175"/>
      <c r="N59" s="175"/>
      <c r="O59" s="175"/>
      <c r="P59" s="175"/>
      <c r="Q59" s="183" t="s">
        <v>1194</v>
      </c>
      <c r="R59" s="176" t="s">
        <v>2165</v>
      </c>
      <c r="S59" s="175"/>
      <c r="T59" s="185"/>
    </row>
    <row r="60" s="168" customFormat="1" ht="169" customHeight="1" spans="1:20">
      <c r="A60" s="175">
        <v>104</v>
      </c>
      <c r="B60" s="175" t="s">
        <v>1666</v>
      </c>
      <c r="C60" s="175" t="s">
        <v>1017</v>
      </c>
      <c r="D60" s="175" t="s">
        <v>19</v>
      </c>
      <c r="E60" s="175" t="s">
        <v>1498</v>
      </c>
      <c r="F60" s="175" t="s">
        <v>29</v>
      </c>
      <c r="G60" s="175" t="s">
        <v>380</v>
      </c>
      <c r="H60" s="177" t="s">
        <v>2166</v>
      </c>
      <c r="I60" s="175" t="s">
        <v>251</v>
      </c>
      <c r="J60" s="175">
        <v>5</v>
      </c>
      <c r="K60" s="184">
        <v>98</v>
      </c>
      <c r="L60" s="175"/>
      <c r="M60" s="175"/>
      <c r="N60" s="175"/>
      <c r="O60" s="175"/>
      <c r="P60" s="175"/>
      <c r="Q60" s="175" t="s">
        <v>1210</v>
      </c>
      <c r="R60" s="176" t="s">
        <v>2167</v>
      </c>
      <c r="S60" s="175"/>
      <c r="T60" s="185"/>
    </row>
    <row r="61" s="168" customFormat="1" ht="190" customHeight="1" spans="1:20">
      <c r="A61" s="175">
        <v>105</v>
      </c>
      <c r="B61" s="175" t="s">
        <v>1668</v>
      </c>
      <c r="C61" s="175" t="s">
        <v>1020</v>
      </c>
      <c r="D61" s="175" t="s">
        <v>19</v>
      </c>
      <c r="E61" s="175" t="s">
        <v>282</v>
      </c>
      <c r="F61" s="175" t="s">
        <v>29</v>
      </c>
      <c r="G61" s="175" t="s">
        <v>380</v>
      </c>
      <c r="H61" s="177" t="s">
        <v>2168</v>
      </c>
      <c r="I61" s="175" t="s">
        <v>251</v>
      </c>
      <c r="J61" s="175">
        <v>6</v>
      </c>
      <c r="K61" s="184">
        <v>30</v>
      </c>
      <c r="L61" s="175"/>
      <c r="M61" s="175"/>
      <c r="N61" s="175"/>
      <c r="O61" s="175"/>
      <c r="P61" s="175"/>
      <c r="Q61" s="175" t="s">
        <v>1210</v>
      </c>
      <c r="R61" s="176" t="s">
        <v>2169</v>
      </c>
      <c r="S61" s="175"/>
      <c r="T61" s="185"/>
    </row>
    <row r="62" s="168" customFormat="1" ht="112.5" spans="1:20">
      <c r="A62" s="175">
        <v>106</v>
      </c>
      <c r="B62" s="175" t="s">
        <v>1670</v>
      </c>
      <c r="C62" s="175" t="s">
        <v>1023</v>
      </c>
      <c r="D62" s="175" t="s">
        <v>19</v>
      </c>
      <c r="E62" s="175" t="s">
        <v>20</v>
      </c>
      <c r="F62" s="175" t="s">
        <v>21</v>
      </c>
      <c r="G62" s="175" t="s">
        <v>380</v>
      </c>
      <c r="H62" s="177" t="s">
        <v>2170</v>
      </c>
      <c r="I62" s="175" t="s">
        <v>133</v>
      </c>
      <c r="J62" s="175">
        <v>800</v>
      </c>
      <c r="K62" s="184">
        <v>80</v>
      </c>
      <c r="L62" s="175"/>
      <c r="M62" s="175"/>
      <c r="N62" s="175"/>
      <c r="O62" s="175"/>
      <c r="P62" s="175"/>
      <c r="Q62" s="175" t="s">
        <v>1194</v>
      </c>
      <c r="R62" s="176" t="s">
        <v>1025</v>
      </c>
      <c r="S62" s="175"/>
      <c r="T62" s="185"/>
    </row>
    <row r="63" s="168" customFormat="1" ht="150" spans="1:20">
      <c r="A63" s="175">
        <v>107</v>
      </c>
      <c r="B63" s="175" t="s">
        <v>1671</v>
      </c>
      <c r="C63" s="175" t="s">
        <v>1029</v>
      </c>
      <c r="D63" s="175" t="s">
        <v>19</v>
      </c>
      <c r="E63" s="175" t="s">
        <v>1498</v>
      </c>
      <c r="F63" s="175" t="s">
        <v>29</v>
      </c>
      <c r="G63" s="175" t="s">
        <v>397</v>
      </c>
      <c r="H63" s="177" t="s">
        <v>1030</v>
      </c>
      <c r="I63" s="175" t="s">
        <v>251</v>
      </c>
      <c r="J63" s="175">
        <v>1</v>
      </c>
      <c r="K63" s="184">
        <v>10</v>
      </c>
      <c r="L63" s="175"/>
      <c r="M63" s="175"/>
      <c r="N63" s="175"/>
      <c r="O63" s="175"/>
      <c r="P63" s="175"/>
      <c r="Q63" s="175" t="s">
        <v>1210</v>
      </c>
      <c r="R63" s="176" t="s">
        <v>1031</v>
      </c>
      <c r="S63" s="175"/>
      <c r="T63" s="185"/>
    </row>
    <row r="64" s="168" customFormat="1" ht="143" customHeight="1" spans="1:20">
      <c r="A64" s="175">
        <v>121</v>
      </c>
      <c r="B64" s="175" t="s">
        <v>1696</v>
      </c>
      <c r="C64" s="175" t="s">
        <v>328</v>
      </c>
      <c r="D64" s="175" t="s">
        <v>823</v>
      </c>
      <c r="E64" s="175" t="s">
        <v>824</v>
      </c>
      <c r="F64" s="175" t="s">
        <v>29</v>
      </c>
      <c r="G64" s="175" t="s">
        <v>307</v>
      </c>
      <c r="H64" s="177" t="s">
        <v>2183</v>
      </c>
      <c r="I64" s="175" t="s">
        <v>31</v>
      </c>
      <c r="J64" s="175">
        <v>3</v>
      </c>
      <c r="K64" s="184">
        <v>68</v>
      </c>
      <c r="L64" s="175"/>
      <c r="M64" s="175"/>
      <c r="N64" s="175"/>
      <c r="O64" s="175"/>
      <c r="P64" s="175"/>
      <c r="Q64" s="183" t="s">
        <v>1196</v>
      </c>
      <c r="R64" s="176" t="s">
        <v>2184</v>
      </c>
      <c r="S64" s="175"/>
      <c r="T64" s="185"/>
    </row>
    <row r="65" s="168" customFormat="1" ht="128" customHeight="1" spans="1:20">
      <c r="A65" s="175">
        <v>122</v>
      </c>
      <c r="B65" s="175" t="s">
        <v>1697</v>
      </c>
      <c r="C65" s="175" t="s">
        <v>469</v>
      </c>
      <c r="D65" s="175" t="s">
        <v>106</v>
      </c>
      <c r="E65" s="175" t="s">
        <v>107</v>
      </c>
      <c r="F65" s="175" t="s">
        <v>29</v>
      </c>
      <c r="G65" s="175" t="s">
        <v>461</v>
      </c>
      <c r="H65" s="177" t="s">
        <v>2185</v>
      </c>
      <c r="I65" s="175" t="s">
        <v>92</v>
      </c>
      <c r="J65" s="175">
        <v>20</v>
      </c>
      <c r="K65" s="184">
        <v>36.96</v>
      </c>
      <c r="L65" s="175"/>
      <c r="M65" s="175"/>
      <c r="N65" s="175"/>
      <c r="O65" s="175"/>
      <c r="P65" s="175"/>
      <c r="Q65" s="183" t="s">
        <v>1202</v>
      </c>
      <c r="R65" s="176" t="s">
        <v>1291</v>
      </c>
      <c r="S65" s="175"/>
      <c r="T65" s="185"/>
    </row>
    <row r="66" s="168" customFormat="1" ht="168" customHeight="1" spans="1:20">
      <c r="A66" s="175">
        <v>123</v>
      </c>
      <c r="B66" s="175" t="s">
        <v>1698</v>
      </c>
      <c r="C66" s="175" t="s">
        <v>290</v>
      </c>
      <c r="D66" s="175" t="s">
        <v>35</v>
      </c>
      <c r="E66" s="175" t="s">
        <v>113</v>
      </c>
      <c r="F66" s="175" t="s">
        <v>29</v>
      </c>
      <c r="G66" s="175" t="s">
        <v>272</v>
      </c>
      <c r="H66" s="177" t="s">
        <v>2186</v>
      </c>
      <c r="I66" s="175" t="s">
        <v>92</v>
      </c>
      <c r="J66" s="175">
        <v>127</v>
      </c>
      <c r="K66" s="184">
        <v>33.9</v>
      </c>
      <c r="L66" s="175"/>
      <c r="M66" s="175"/>
      <c r="N66" s="175"/>
      <c r="O66" s="175"/>
      <c r="P66" s="175"/>
      <c r="Q66" s="183" t="s">
        <v>1200</v>
      </c>
      <c r="R66" s="176" t="s">
        <v>1279</v>
      </c>
      <c r="S66" s="175"/>
      <c r="T66" s="185"/>
    </row>
    <row r="67" s="168" customFormat="1" ht="133" customHeight="1" spans="1:20">
      <c r="A67" s="175">
        <v>124</v>
      </c>
      <c r="B67" s="175" t="s">
        <v>1699</v>
      </c>
      <c r="C67" s="175" t="s">
        <v>294</v>
      </c>
      <c r="D67" s="175" t="s">
        <v>35</v>
      </c>
      <c r="E67" s="175" t="s">
        <v>120</v>
      </c>
      <c r="F67" s="175" t="s">
        <v>29</v>
      </c>
      <c r="G67" s="175" t="s">
        <v>272</v>
      </c>
      <c r="H67" s="177" t="s">
        <v>2187</v>
      </c>
      <c r="I67" s="175" t="s">
        <v>123</v>
      </c>
      <c r="J67" s="175">
        <v>400</v>
      </c>
      <c r="K67" s="184">
        <v>140</v>
      </c>
      <c r="L67" s="175"/>
      <c r="M67" s="175"/>
      <c r="N67" s="175"/>
      <c r="O67" s="175"/>
      <c r="P67" s="175"/>
      <c r="Q67" s="183" t="s">
        <v>1200</v>
      </c>
      <c r="R67" s="176" t="s">
        <v>2188</v>
      </c>
      <c r="S67" s="175"/>
      <c r="T67" s="185"/>
    </row>
    <row r="68" s="168" customFormat="1" ht="146" customHeight="1" spans="1:20">
      <c r="A68" s="175">
        <v>127</v>
      </c>
      <c r="B68" s="175" t="s">
        <v>1705</v>
      </c>
      <c r="C68" s="175" t="s">
        <v>316</v>
      </c>
      <c r="D68" s="175" t="s">
        <v>35</v>
      </c>
      <c r="E68" s="175" t="s">
        <v>120</v>
      </c>
      <c r="F68" s="175" t="s">
        <v>29</v>
      </c>
      <c r="G68" s="175" t="s">
        <v>307</v>
      </c>
      <c r="H68" s="177" t="s">
        <v>2193</v>
      </c>
      <c r="I68" s="175" t="s">
        <v>123</v>
      </c>
      <c r="J68" s="175">
        <v>352</v>
      </c>
      <c r="K68" s="184">
        <v>123.2</v>
      </c>
      <c r="L68" s="175"/>
      <c r="M68" s="175"/>
      <c r="N68" s="175"/>
      <c r="O68" s="175"/>
      <c r="P68" s="175"/>
      <c r="Q68" s="183" t="s">
        <v>1200</v>
      </c>
      <c r="R68" s="176" t="s">
        <v>2194</v>
      </c>
      <c r="S68" s="175"/>
      <c r="T68" s="185"/>
    </row>
    <row r="69" s="168" customFormat="1" ht="170" customHeight="1" spans="1:20">
      <c r="A69" s="175">
        <v>128</v>
      </c>
      <c r="B69" s="175" t="s">
        <v>1706</v>
      </c>
      <c r="C69" s="175" t="s">
        <v>320</v>
      </c>
      <c r="D69" s="175" t="s">
        <v>35</v>
      </c>
      <c r="E69" s="175" t="s">
        <v>113</v>
      </c>
      <c r="F69" s="175" t="s">
        <v>29</v>
      </c>
      <c r="G69" s="175" t="s">
        <v>307</v>
      </c>
      <c r="H69" s="177" t="s">
        <v>2195</v>
      </c>
      <c r="I69" s="175" t="s">
        <v>92</v>
      </c>
      <c r="J69" s="175">
        <v>108</v>
      </c>
      <c r="K69" s="184">
        <v>70.6</v>
      </c>
      <c r="L69" s="175"/>
      <c r="M69" s="175"/>
      <c r="N69" s="175"/>
      <c r="O69" s="175"/>
      <c r="P69" s="175"/>
      <c r="Q69" s="183" t="s">
        <v>1200</v>
      </c>
      <c r="R69" s="176" t="s">
        <v>322</v>
      </c>
      <c r="S69" s="175"/>
      <c r="T69" s="185"/>
    </row>
    <row r="70" s="168" customFormat="1" ht="187.5" spans="1:20">
      <c r="A70" s="175">
        <v>129</v>
      </c>
      <c r="B70" s="175" t="s">
        <v>1707</v>
      </c>
      <c r="C70" s="175" t="s">
        <v>324</v>
      </c>
      <c r="D70" s="175" t="s">
        <v>35</v>
      </c>
      <c r="E70" s="175" t="s">
        <v>36</v>
      </c>
      <c r="F70" s="175" t="s">
        <v>29</v>
      </c>
      <c r="G70" s="175" t="s">
        <v>307</v>
      </c>
      <c r="H70" s="177" t="s">
        <v>2196</v>
      </c>
      <c r="I70" s="175" t="s">
        <v>31</v>
      </c>
      <c r="J70" s="175">
        <v>2</v>
      </c>
      <c r="K70" s="184">
        <v>51.84</v>
      </c>
      <c r="L70" s="175"/>
      <c r="M70" s="175"/>
      <c r="N70" s="175"/>
      <c r="O70" s="175"/>
      <c r="P70" s="175"/>
      <c r="Q70" s="183" t="s">
        <v>1197</v>
      </c>
      <c r="R70" s="176" t="s">
        <v>1825</v>
      </c>
      <c r="S70" s="175"/>
      <c r="T70" s="185"/>
    </row>
    <row r="71" s="168" customFormat="1" ht="128" customHeight="1" spans="1:20">
      <c r="A71" s="175">
        <v>130</v>
      </c>
      <c r="B71" s="175" t="s">
        <v>1708</v>
      </c>
      <c r="C71" s="175" t="s">
        <v>339</v>
      </c>
      <c r="D71" s="175" t="s">
        <v>35</v>
      </c>
      <c r="E71" s="175" t="s">
        <v>113</v>
      </c>
      <c r="F71" s="175" t="s">
        <v>29</v>
      </c>
      <c r="G71" s="175" t="s">
        <v>335</v>
      </c>
      <c r="H71" s="177" t="s">
        <v>2197</v>
      </c>
      <c r="I71" s="175" t="s">
        <v>116</v>
      </c>
      <c r="J71" s="175">
        <v>2</v>
      </c>
      <c r="K71" s="184">
        <v>80</v>
      </c>
      <c r="L71" s="175"/>
      <c r="M71" s="175"/>
      <c r="N71" s="175"/>
      <c r="O71" s="175"/>
      <c r="P71" s="175"/>
      <c r="Q71" s="183" t="s">
        <v>1200</v>
      </c>
      <c r="R71" s="176" t="s">
        <v>341</v>
      </c>
      <c r="S71" s="175"/>
      <c r="T71" s="185"/>
    </row>
    <row r="72" s="168" customFormat="1" ht="126" customHeight="1" spans="1:20">
      <c r="A72" s="175">
        <v>131</v>
      </c>
      <c r="B72" s="175" t="s">
        <v>1709</v>
      </c>
      <c r="C72" s="175" t="s">
        <v>343</v>
      </c>
      <c r="D72" s="175" t="s">
        <v>35</v>
      </c>
      <c r="E72" s="175" t="s">
        <v>120</v>
      </c>
      <c r="F72" s="175" t="s">
        <v>29</v>
      </c>
      <c r="G72" s="175" t="s">
        <v>335</v>
      </c>
      <c r="H72" s="177" t="s">
        <v>2198</v>
      </c>
      <c r="I72" s="175" t="s">
        <v>31</v>
      </c>
      <c r="J72" s="175">
        <v>2.3</v>
      </c>
      <c r="K72" s="184">
        <v>66.4</v>
      </c>
      <c r="L72" s="175"/>
      <c r="M72" s="175"/>
      <c r="N72" s="175"/>
      <c r="O72" s="175"/>
      <c r="P72" s="175"/>
      <c r="Q72" s="183" t="s">
        <v>1200</v>
      </c>
      <c r="R72" s="176" t="s">
        <v>1282</v>
      </c>
      <c r="S72" s="175"/>
      <c r="T72" s="185"/>
    </row>
    <row r="73" s="168" customFormat="1" ht="142" customHeight="1" spans="1:20">
      <c r="A73" s="175">
        <v>133</v>
      </c>
      <c r="B73" s="175" t="s">
        <v>1711</v>
      </c>
      <c r="C73" s="175" t="s">
        <v>353</v>
      </c>
      <c r="D73" s="175" t="s">
        <v>35</v>
      </c>
      <c r="E73" s="175" t="s">
        <v>113</v>
      </c>
      <c r="F73" s="175" t="s">
        <v>29</v>
      </c>
      <c r="G73" s="175" t="s">
        <v>349</v>
      </c>
      <c r="H73" s="177" t="s">
        <v>2200</v>
      </c>
      <c r="I73" s="175" t="s">
        <v>116</v>
      </c>
      <c r="J73" s="175">
        <v>2</v>
      </c>
      <c r="K73" s="184">
        <v>65</v>
      </c>
      <c r="L73" s="175"/>
      <c r="M73" s="175"/>
      <c r="N73" s="175"/>
      <c r="O73" s="175"/>
      <c r="P73" s="175"/>
      <c r="Q73" s="183" t="s">
        <v>1200</v>
      </c>
      <c r="R73" s="176" t="s">
        <v>2201</v>
      </c>
      <c r="S73" s="175"/>
      <c r="T73" s="185"/>
    </row>
    <row r="74" s="168" customFormat="1" ht="146" customHeight="1" spans="1:20">
      <c r="A74" s="175">
        <v>135</v>
      </c>
      <c r="B74" s="175" t="s">
        <v>1713</v>
      </c>
      <c r="C74" s="175" t="s">
        <v>366</v>
      </c>
      <c r="D74" s="175" t="s">
        <v>35</v>
      </c>
      <c r="E74" s="175" t="s">
        <v>113</v>
      </c>
      <c r="F74" s="175" t="s">
        <v>29</v>
      </c>
      <c r="G74" s="175" t="s">
        <v>358</v>
      </c>
      <c r="H74" s="177" t="s">
        <v>367</v>
      </c>
      <c r="I74" s="175" t="s">
        <v>92</v>
      </c>
      <c r="J74" s="175">
        <v>200</v>
      </c>
      <c r="K74" s="184">
        <v>30</v>
      </c>
      <c r="L74" s="175"/>
      <c r="M74" s="175"/>
      <c r="N74" s="175"/>
      <c r="O74" s="175"/>
      <c r="P74" s="175"/>
      <c r="Q74" s="183" t="s">
        <v>1200</v>
      </c>
      <c r="R74" s="176" t="s">
        <v>2203</v>
      </c>
      <c r="S74" s="175"/>
      <c r="T74" s="185"/>
    </row>
    <row r="75" s="168" customFormat="1" ht="152" customHeight="1" spans="1:20">
      <c r="A75" s="175">
        <v>136</v>
      </c>
      <c r="B75" s="175" t="s">
        <v>1715</v>
      </c>
      <c r="C75" s="175" t="s">
        <v>370</v>
      </c>
      <c r="D75" s="175" t="s">
        <v>35</v>
      </c>
      <c r="E75" s="175" t="s">
        <v>120</v>
      </c>
      <c r="F75" s="175" t="s">
        <v>29</v>
      </c>
      <c r="G75" s="175" t="s">
        <v>358</v>
      </c>
      <c r="H75" s="177" t="s">
        <v>2204</v>
      </c>
      <c r="I75" s="175" t="s">
        <v>123</v>
      </c>
      <c r="J75" s="175">
        <v>112</v>
      </c>
      <c r="K75" s="184">
        <v>39.2</v>
      </c>
      <c r="L75" s="175"/>
      <c r="M75" s="175"/>
      <c r="N75" s="175"/>
      <c r="O75" s="175"/>
      <c r="P75" s="175"/>
      <c r="Q75" s="183" t="s">
        <v>1200</v>
      </c>
      <c r="R75" s="176" t="s">
        <v>372</v>
      </c>
      <c r="S75" s="175"/>
      <c r="T75" s="185"/>
    </row>
    <row r="76" s="168" customFormat="1" ht="131.25" spans="1:20">
      <c r="A76" s="175">
        <v>137</v>
      </c>
      <c r="B76" s="175" t="s">
        <v>1716</v>
      </c>
      <c r="C76" s="175" t="s">
        <v>374</v>
      </c>
      <c r="D76" s="175" t="s">
        <v>35</v>
      </c>
      <c r="E76" s="175" t="s">
        <v>375</v>
      </c>
      <c r="F76" s="175" t="s">
        <v>29</v>
      </c>
      <c r="G76" s="175" t="s">
        <v>358</v>
      </c>
      <c r="H76" s="177" t="s">
        <v>2205</v>
      </c>
      <c r="I76" s="175" t="s">
        <v>116</v>
      </c>
      <c r="J76" s="175">
        <v>1</v>
      </c>
      <c r="K76" s="184">
        <v>25</v>
      </c>
      <c r="L76" s="175"/>
      <c r="M76" s="175"/>
      <c r="N76" s="175"/>
      <c r="O76" s="175"/>
      <c r="P76" s="175"/>
      <c r="Q76" s="183" t="s">
        <v>1200</v>
      </c>
      <c r="R76" s="176" t="s">
        <v>1285</v>
      </c>
      <c r="S76" s="175"/>
      <c r="T76" s="185"/>
    </row>
    <row r="77" s="168" customFormat="1" ht="137" customHeight="1" spans="1:20">
      <c r="A77" s="175">
        <v>138</v>
      </c>
      <c r="B77" s="175" t="s">
        <v>1718</v>
      </c>
      <c r="C77" s="175" t="s">
        <v>379</v>
      </c>
      <c r="D77" s="175" t="s">
        <v>35</v>
      </c>
      <c r="E77" s="175" t="s">
        <v>113</v>
      </c>
      <c r="F77" s="175" t="s">
        <v>29</v>
      </c>
      <c r="G77" s="175" t="s">
        <v>380</v>
      </c>
      <c r="H77" s="177" t="s">
        <v>2206</v>
      </c>
      <c r="I77" s="175" t="s">
        <v>116</v>
      </c>
      <c r="J77" s="175">
        <v>2</v>
      </c>
      <c r="K77" s="184">
        <v>65</v>
      </c>
      <c r="L77" s="175"/>
      <c r="M77" s="175"/>
      <c r="N77" s="175"/>
      <c r="O77" s="175"/>
      <c r="P77" s="175"/>
      <c r="Q77" s="183" t="s">
        <v>1200</v>
      </c>
      <c r="R77" s="176" t="s">
        <v>1286</v>
      </c>
      <c r="S77" s="175"/>
      <c r="T77" s="185"/>
    </row>
    <row r="78" s="168" customFormat="1" ht="187.5" spans="1:20">
      <c r="A78" s="175">
        <v>139</v>
      </c>
      <c r="B78" s="175" t="s">
        <v>1721</v>
      </c>
      <c r="C78" s="175" t="s">
        <v>384</v>
      </c>
      <c r="D78" s="175" t="s">
        <v>35</v>
      </c>
      <c r="E78" s="175" t="s">
        <v>120</v>
      </c>
      <c r="F78" s="175" t="s">
        <v>29</v>
      </c>
      <c r="G78" s="175" t="s">
        <v>380</v>
      </c>
      <c r="H78" s="177" t="s">
        <v>2207</v>
      </c>
      <c r="I78" s="175" t="s">
        <v>123</v>
      </c>
      <c r="J78" s="175">
        <v>148</v>
      </c>
      <c r="K78" s="184">
        <v>51.8</v>
      </c>
      <c r="L78" s="175"/>
      <c r="M78" s="175"/>
      <c r="N78" s="175"/>
      <c r="O78" s="175"/>
      <c r="P78" s="175"/>
      <c r="Q78" s="183" t="s">
        <v>1200</v>
      </c>
      <c r="R78" s="176" t="s">
        <v>1287</v>
      </c>
      <c r="S78" s="175"/>
      <c r="T78" s="185"/>
    </row>
    <row r="79" s="168" customFormat="1" ht="138" customHeight="1" spans="1:20">
      <c r="A79" s="175">
        <v>141</v>
      </c>
      <c r="B79" s="175" t="s">
        <v>1724</v>
      </c>
      <c r="C79" s="175" t="s">
        <v>406</v>
      </c>
      <c r="D79" s="175" t="s">
        <v>35</v>
      </c>
      <c r="E79" s="175" t="s">
        <v>113</v>
      </c>
      <c r="F79" s="175" t="s">
        <v>29</v>
      </c>
      <c r="G79" s="175" t="s">
        <v>402</v>
      </c>
      <c r="H79" s="177" t="s">
        <v>2209</v>
      </c>
      <c r="I79" s="175" t="s">
        <v>116</v>
      </c>
      <c r="J79" s="175">
        <v>1</v>
      </c>
      <c r="K79" s="184">
        <v>25</v>
      </c>
      <c r="L79" s="175"/>
      <c r="M79" s="175"/>
      <c r="N79" s="175"/>
      <c r="O79" s="175"/>
      <c r="P79" s="175"/>
      <c r="Q79" s="183" t="s">
        <v>1200</v>
      </c>
      <c r="R79" s="176" t="s">
        <v>408</v>
      </c>
      <c r="S79" s="175"/>
      <c r="T79" s="185"/>
    </row>
    <row r="80" s="168" customFormat="1" ht="111" customHeight="1" spans="1:20">
      <c r="A80" s="175">
        <v>142</v>
      </c>
      <c r="B80" s="175" t="s">
        <v>1725</v>
      </c>
      <c r="C80" s="175" t="s">
        <v>410</v>
      </c>
      <c r="D80" s="175" t="s">
        <v>35</v>
      </c>
      <c r="E80" s="175" t="s">
        <v>113</v>
      </c>
      <c r="F80" s="175" t="s">
        <v>29</v>
      </c>
      <c r="G80" s="175" t="s">
        <v>411</v>
      </c>
      <c r="H80" s="177" t="s">
        <v>2210</v>
      </c>
      <c r="I80" s="175" t="s">
        <v>116</v>
      </c>
      <c r="J80" s="175">
        <v>2</v>
      </c>
      <c r="K80" s="184">
        <v>65</v>
      </c>
      <c r="L80" s="175"/>
      <c r="M80" s="175"/>
      <c r="N80" s="175"/>
      <c r="O80" s="175"/>
      <c r="P80" s="175"/>
      <c r="Q80" s="183" t="s">
        <v>1200</v>
      </c>
      <c r="R80" s="176" t="s">
        <v>413</v>
      </c>
      <c r="S80" s="175"/>
      <c r="T80" s="185"/>
    </row>
    <row r="81" s="168" customFormat="1" ht="142" customHeight="1" spans="1:20">
      <c r="A81" s="175">
        <v>143</v>
      </c>
      <c r="B81" s="175" t="s">
        <v>1727</v>
      </c>
      <c r="C81" s="175" t="s">
        <v>415</v>
      </c>
      <c r="D81" s="175" t="s">
        <v>35</v>
      </c>
      <c r="E81" s="175" t="s">
        <v>120</v>
      </c>
      <c r="F81" s="175" t="s">
        <v>29</v>
      </c>
      <c r="G81" s="175" t="s">
        <v>411</v>
      </c>
      <c r="H81" s="177" t="s">
        <v>416</v>
      </c>
      <c r="I81" s="175" t="s">
        <v>123</v>
      </c>
      <c r="J81" s="175">
        <v>200</v>
      </c>
      <c r="K81" s="184">
        <v>70</v>
      </c>
      <c r="L81" s="175"/>
      <c r="M81" s="175"/>
      <c r="N81" s="175"/>
      <c r="O81" s="175"/>
      <c r="P81" s="175"/>
      <c r="Q81" s="183" t="s">
        <v>1200</v>
      </c>
      <c r="R81" s="176" t="s">
        <v>417</v>
      </c>
      <c r="S81" s="175"/>
      <c r="T81" s="185"/>
    </row>
    <row r="82" s="168" customFormat="1" ht="112.5" spans="1:20">
      <c r="A82" s="175">
        <v>144</v>
      </c>
      <c r="B82" s="175" t="s">
        <v>1731</v>
      </c>
      <c r="C82" s="175" t="s">
        <v>423</v>
      </c>
      <c r="D82" s="175" t="s">
        <v>35</v>
      </c>
      <c r="E82" s="175" t="s">
        <v>113</v>
      </c>
      <c r="F82" s="175" t="s">
        <v>29</v>
      </c>
      <c r="G82" s="175" t="s">
        <v>424</v>
      </c>
      <c r="H82" s="177" t="s">
        <v>2211</v>
      </c>
      <c r="I82" s="175" t="s">
        <v>92</v>
      </c>
      <c r="J82" s="175">
        <v>100</v>
      </c>
      <c r="K82" s="184">
        <v>49.5</v>
      </c>
      <c r="L82" s="175"/>
      <c r="M82" s="175"/>
      <c r="N82" s="175"/>
      <c r="O82" s="175"/>
      <c r="P82" s="175"/>
      <c r="Q82" s="183" t="s">
        <v>1200</v>
      </c>
      <c r="R82" s="176" t="s">
        <v>426</v>
      </c>
      <c r="S82" s="175"/>
      <c r="T82" s="185"/>
    </row>
    <row r="83" s="168" customFormat="1" ht="193" customHeight="1" spans="1:20">
      <c r="A83" s="175">
        <v>146</v>
      </c>
      <c r="B83" s="175" t="s">
        <v>1734</v>
      </c>
      <c r="C83" s="175" t="s">
        <v>1433</v>
      </c>
      <c r="D83" s="175" t="s">
        <v>35</v>
      </c>
      <c r="E83" s="175" t="s">
        <v>120</v>
      </c>
      <c r="F83" s="175" t="s">
        <v>29</v>
      </c>
      <c r="G83" s="175" t="s">
        <v>441</v>
      </c>
      <c r="H83" s="177" t="s">
        <v>2213</v>
      </c>
      <c r="I83" s="175" t="s">
        <v>123</v>
      </c>
      <c r="J83" s="175">
        <v>284</v>
      </c>
      <c r="K83" s="184">
        <v>99.4</v>
      </c>
      <c r="L83" s="175"/>
      <c r="M83" s="175"/>
      <c r="N83" s="175"/>
      <c r="O83" s="175"/>
      <c r="P83" s="175"/>
      <c r="Q83" s="183" t="s">
        <v>1200</v>
      </c>
      <c r="R83" s="176" t="s">
        <v>1288</v>
      </c>
      <c r="S83" s="175"/>
      <c r="T83" s="185"/>
    </row>
    <row r="84" s="168" customFormat="1" ht="153" customHeight="1" spans="1:20">
      <c r="A84" s="175">
        <v>147</v>
      </c>
      <c r="B84" s="175" t="s">
        <v>1736</v>
      </c>
      <c r="C84" s="175" t="s">
        <v>1434</v>
      </c>
      <c r="D84" s="175" t="s">
        <v>35</v>
      </c>
      <c r="E84" s="175" t="s">
        <v>113</v>
      </c>
      <c r="F84" s="175" t="s">
        <v>29</v>
      </c>
      <c r="G84" s="175" t="s">
        <v>441</v>
      </c>
      <c r="H84" s="177" t="s">
        <v>2214</v>
      </c>
      <c r="I84" s="175" t="s">
        <v>116</v>
      </c>
      <c r="J84" s="175">
        <v>2</v>
      </c>
      <c r="K84" s="184">
        <v>55</v>
      </c>
      <c r="L84" s="175"/>
      <c r="M84" s="175"/>
      <c r="N84" s="175"/>
      <c r="O84" s="175"/>
      <c r="P84" s="175"/>
      <c r="Q84" s="183" t="s">
        <v>1200</v>
      </c>
      <c r="R84" s="176" t="s">
        <v>2215</v>
      </c>
      <c r="S84" s="175"/>
      <c r="T84" s="185"/>
    </row>
    <row r="85" s="168" customFormat="1" ht="138" customHeight="1" spans="1:20">
      <c r="A85" s="175">
        <v>148</v>
      </c>
      <c r="B85" s="175" t="s">
        <v>1737</v>
      </c>
      <c r="C85" s="175" t="s">
        <v>449</v>
      </c>
      <c r="D85" s="175" t="s">
        <v>35</v>
      </c>
      <c r="E85" s="175" t="s">
        <v>176</v>
      </c>
      <c r="F85" s="175" t="s">
        <v>29</v>
      </c>
      <c r="G85" s="175" t="s">
        <v>441</v>
      </c>
      <c r="H85" s="177" t="s">
        <v>2216</v>
      </c>
      <c r="I85" s="175" t="s">
        <v>31</v>
      </c>
      <c r="J85" s="175">
        <v>3.65</v>
      </c>
      <c r="K85" s="184">
        <v>481</v>
      </c>
      <c r="L85" s="175"/>
      <c r="M85" s="175"/>
      <c r="N85" s="175"/>
      <c r="O85" s="175"/>
      <c r="P85" s="175"/>
      <c r="Q85" s="183" t="s">
        <v>1200</v>
      </c>
      <c r="R85" s="176" t="s">
        <v>2217</v>
      </c>
      <c r="S85" s="175"/>
      <c r="T85" s="185"/>
    </row>
    <row r="86" s="168" customFormat="1" ht="147" customHeight="1" spans="1:20">
      <c r="A86" s="175">
        <v>150</v>
      </c>
      <c r="B86" s="175" t="s">
        <v>1740</v>
      </c>
      <c r="C86" s="175" t="s">
        <v>1435</v>
      </c>
      <c r="D86" s="175" t="s">
        <v>35</v>
      </c>
      <c r="E86" s="175" t="s">
        <v>113</v>
      </c>
      <c r="F86" s="175" t="s">
        <v>29</v>
      </c>
      <c r="G86" s="175" t="s">
        <v>486</v>
      </c>
      <c r="H86" s="177" t="s">
        <v>2219</v>
      </c>
      <c r="I86" s="175" t="s">
        <v>116</v>
      </c>
      <c r="J86" s="175">
        <v>2</v>
      </c>
      <c r="K86" s="184">
        <v>55</v>
      </c>
      <c r="L86" s="175"/>
      <c r="M86" s="175"/>
      <c r="N86" s="175"/>
      <c r="O86" s="175"/>
      <c r="P86" s="175"/>
      <c r="Q86" s="183" t="s">
        <v>1200</v>
      </c>
      <c r="R86" s="176" t="s">
        <v>488</v>
      </c>
      <c r="S86" s="175"/>
      <c r="T86" s="185"/>
    </row>
    <row r="87" s="168" customFormat="1" ht="157" customHeight="1" spans="1:20">
      <c r="A87" s="175">
        <v>151</v>
      </c>
      <c r="B87" s="175" t="s">
        <v>1742</v>
      </c>
      <c r="C87" s="175" t="s">
        <v>1436</v>
      </c>
      <c r="D87" s="175" t="s">
        <v>35</v>
      </c>
      <c r="E87" s="175" t="s">
        <v>113</v>
      </c>
      <c r="F87" s="175" t="s">
        <v>29</v>
      </c>
      <c r="G87" s="175" t="s">
        <v>1292</v>
      </c>
      <c r="H87" s="177" t="s">
        <v>2220</v>
      </c>
      <c r="I87" s="175" t="s">
        <v>116</v>
      </c>
      <c r="J87" s="175">
        <v>1</v>
      </c>
      <c r="K87" s="184">
        <v>30</v>
      </c>
      <c r="L87" s="175"/>
      <c r="M87" s="175"/>
      <c r="N87" s="175"/>
      <c r="O87" s="175"/>
      <c r="P87" s="175"/>
      <c r="Q87" s="183" t="s">
        <v>1200</v>
      </c>
      <c r="R87" s="176" t="s">
        <v>2221</v>
      </c>
      <c r="S87" s="175"/>
      <c r="T87" s="185"/>
    </row>
    <row r="88" s="168" customFormat="1" ht="135" customHeight="1" spans="1:20">
      <c r="A88" s="175">
        <v>152</v>
      </c>
      <c r="B88" s="175" t="s">
        <v>1743</v>
      </c>
      <c r="C88" s="175" t="s">
        <v>495</v>
      </c>
      <c r="D88" s="175" t="s">
        <v>35</v>
      </c>
      <c r="E88" s="175" t="s">
        <v>496</v>
      </c>
      <c r="F88" s="175" t="s">
        <v>29</v>
      </c>
      <c r="G88" s="175" t="s">
        <v>497</v>
      </c>
      <c r="H88" s="176" t="s">
        <v>2222</v>
      </c>
      <c r="I88" s="175" t="s">
        <v>499</v>
      </c>
      <c r="J88" s="175">
        <v>13</v>
      </c>
      <c r="K88" s="184">
        <v>300</v>
      </c>
      <c r="L88" s="175"/>
      <c r="M88" s="175"/>
      <c r="N88" s="175"/>
      <c r="O88" s="175"/>
      <c r="P88" s="175"/>
      <c r="Q88" s="183" t="s">
        <v>1217</v>
      </c>
      <c r="R88" s="176" t="s">
        <v>2223</v>
      </c>
      <c r="S88" s="175"/>
      <c r="T88" s="185"/>
    </row>
    <row r="89" s="168" customFormat="1" ht="193" customHeight="1" spans="1:20">
      <c r="A89" s="175">
        <v>153</v>
      </c>
      <c r="B89" s="175" t="s">
        <v>1745</v>
      </c>
      <c r="C89" s="175" t="s">
        <v>1008</v>
      </c>
      <c r="D89" s="175" t="s">
        <v>19</v>
      </c>
      <c r="E89" s="175" t="s">
        <v>255</v>
      </c>
      <c r="F89" s="175" t="s">
        <v>29</v>
      </c>
      <c r="G89" s="175" t="s">
        <v>349</v>
      </c>
      <c r="H89" s="177" t="s">
        <v>2224</v>
      </c>
      <c r="I89" s="175" t="s">
        <v>31</v>
      </c>
      <c r="J89" s="175">
        <v>6</v>
      </c>
      <c r="K89" s="184">
        <v>428</v>
      </c>
      <c r="L89" s="175"/>
      <c r="M89" s="175"/>
      <c r="N89" s="175"/>
      <c r="O89" s="175"/>
      <c r="P89" s="175"/>
      <c r="Q89" s="175" t="s">
        <v>1197</v>
      </c>
      <c r="R89" s="176" t="s">
        <v>1852</v>
      </c>
      <c r="S89" s="175"/>
      <c r="T89" s="185"/>
    </row>
    <row r="90" s="168" customFormat="1" ht="138" customHeight="1" spans="1:20">
      <c r="A90" s="175">
        <v>166</v>
      </c>
      <c r="B90" s="175" t="s">
        <v>1770</v>
      </c>
      <c r="C90" s="175" t="s">
        <v>1441</v>
      </c>
      <c r="D90" s="175" t="s">
        <v>19</v>
      </c>
      <c r="E90" s="175" t="s">
        <v>1498</v>
      </c>
      <c r="F90" s="175" t="s">
        <v>29</v>
      </c>
      <c r="G90" s="175" t="s">
        <v>206</v>
      </c>
      <c r="H90" s="176" t="s">
        <v>2239</v>
      </c>
      <c r="I90" s="175" t="s">
        <v>133</v>
      </c>
      <c r="J90" s="175">
        <v>10000</v>
      </c>
      <c r="K90" s="184">
        <v>45</v>
      </c>
      <c r="L90" s="183"/>
      <c r="M90" s="183"/>
      <c r="N90" s="183"/>
      <c r="O90" s="183"/>
      <c r="P90" s="183"/>
      <c r="Q90" s="183" t="s">
        <v>1207</v>
      </c>
      <c r="R90" s="176" t="s">
        <v>1342</v>
      </c>
      <c r="S90" s="175"/>
      <c r="T90" s="185"/>
    </row>
    <row r="91" s="168" customFormat="1" ht="151" customHeight="1" spans="1:20">
      <c r="A91" s="175">
        <v>167</v>
      </c>
      <c r="B91" s="175" t="s">
        <v>1776</v>
      </c>
      <c r="C91" s="175" t="s">
        <v>658</v>
      </c>
      <c r="D91" s="175" t="s">
        <v>19</v>
      </c>
      <c r="E91" s="175" t="s">
        <v>1498</v>
      </c>
      <c r="F91" s="175" t="s">
        <v>29</v>
      </c>
      <c r="G91" s="175" t="s">
        <v>206</v>
      </c>
      <c r="H91" s="176" t="s">
        <v>2240</v>
      </c>
      <c r="I91" s="175" t="s">
        <v>133</v>
      </c>
      <c r="J91" s="175">
        <v>20000</v>
      </c>
      <c r="K91" s="184">
        <v>140</v>
      </c>
      <c r="L91" s="183"/>
      <c r="M91" s="183"/>
      <c r="N91" s="183"/>
      <c r="O91" s="183"/>
      <c r="P91" s="183"/>
      <c r="Q91" s="183" t="s">
        <v>1207</v>
      </c>
      <c r="R91" s="176" t="s">
        <v>1343</v>
      </c>
      <c r="S91" s="175"/>
      <c r="T91" s="185"/>
    </row>
    <row r="92" s="168" customFormat="1" ht="186" customHeight="1" spans="1:20">
      <c r="A92" s="175">
        <v>168</v>
      </c>
      <c r="B92" s="175" t="s">
        <v>1781</v>
      </c>
      <c r="C92" s="175" t="s">
        <v>662</v>
      </c>
      <c r="D92" s="175" t="s">
        <v>19</v>
      </c>
      <c r="E92" s="175" t="s">
        <v>1498</v>
      </c>
      <c r="F92" s="175" t="s">
        <v>29</v>
      </c>
      <c r="G92" s="175" t="s">
        <v>206</v>
      </c>
      <c r="H92" s="176" t="s">
        <v>2241</v>
      </c>
      <c r="I92" s="175" t="s">
        <v>133</v>
      </c>
      <c r="J92" s="175">
        <v>5000</v>
      </c>
      <c r="K92" s="184">
        <v>17.5</v>
      </c>
      <c r="L92" s="183"/>
      <c r="M92" s="183"/>
      <c r="N92" s="183"/>
      <c r="O92" s="183"/>
      <c r="P92" s="183"/>
      <c r="Q92" s="183" t="s">
        <v>1207</v>
      </c>
      <c r="R92" s="176" t="s">
        <v>1344</v>
      </c>
      <c r="S92" s="175"/>
      <c r="T92" s="185"/>
    </row>
    <row r="93" s="168" customFormat="1" ht="112.5" spans="1:20">
      <c r="A93" s="175">
        <v>172</v>
      </c>
      <c r="B93" s="175" t="s">
        <v>1797</v>
      </c>
      <c r="C93" s="175" t="s">
        <v>1119</v>
      </c>
      <c r="D93" s="175" t="s">
        <v>19</v>
      </c>
      <c r="E93" s="175" t="s">
        <v>1498</v>
      </c>
      <c r="F93" s="175" t="s">
        <v>29</v>
      </c>
      <c r="G93" s="175" t="s">
        <v>782</v>
      </c>
      <c r="H93" s="176" t="s">
        <v>1120</v>
      </c>
      <c r="I93" s="175" t="s">
        <v>251</v>
      </c>
      <c r="J93" s="175">
        <v>2</v>
      </c>
      <c r="K93" s="184">
        <v>23</v>
      </c>
      <c r="L93" s="175"/>
      <c r="M93" s="175"/>
      <c r="N93" s="175"/>
      <c r="O93" s="175"/>
      <c r="P93" s="175"/>
      <c r="Q93" s="175" t="s">
        <v>1210</v>
      </c>
      <c r="R93" s="176" t="s">
        <v>1121</v>
      </c>
      <c r="S93" s="175"/>
      <c r="T93" s="185"/>
    </row>
    <row r="94" s="168" customFormat="1" ht="113" customHeight="1" spans="1:20">
      <c r="A94" s="175">
        <v>173</v>
      </c>
      <c r="B94" s="175" t="s">
        <v>1802</v>
      </c>
      <c r="C94" s="175" t="s">
        <v>666</v>
      </c>
      <c r="D94" s="175" t="s">
        <v>106</v>
      </c>
      <c r="E94" s="175" t="s">
        <v>107</v>
      </c>
      <c r="F94" s="175" t="s">
        <v>29</v>
      </c>
      <c r="G94" s="175" t="s">
        <v>206</v>
      </c>
      <c r="H94" s="176" t="s">
        <v>2245</v>
      </c>
      <c r="I94" s="175" t="s">
        <v>668</v>
      </c>
      <c r="J94" s="175">
        <v>25</v>
      </c>
      <c r="K94" s="184">
        <v>46.2</v>
      </c>
      <c r="L94" s="183"/>
      <c r="M94" s="183"/>
      <c r="N94" s="183"/>
      <c r="O94" s="183"/>
      <c r="P94" s="183"/>
      <c r="Q94" s="183" t="s">
        <v>1202</v>
      </c>
      <c r="R94" s="176" t="s">
        <v>669</v>
      </c>
      <c r="S94" s="175"/>
      <c r="T94" s="185"/>
    </row>
    <row r="95" s="168" customFormat="1" ht="150" spans="1:20">
      <c r="A95" s="175">
        <v>175</v>
      </c>
      <c r="B95" s="175" t="s">
        <v>1810</v>
      </c>
      <c r="C95" s="175" t="s">
        <v>671</v>
      </c>
      <c r="D95" s="175" t="s">
        <v>35</v>
      </c>
      <c r="E95" s="175" t="s">
        <v>36</v>
      </c>
      <c r="F95" s="175" t="s">
        <v>21</v>
      </c>
      <c r="G95" s="175" t="s">
        <v>672</v>
      </c>
      <c r="H95" s="176" t="s">
        <v>2248</v>
      </c>
      <c r="I95" s="175" t="s">
        <v>31</v>
      </c>
      <c r="J95" s="175">
        <v>5</v>
      </c>
      <c r="K95" s="184">
        <v>100</v>
      </c>
      <c r="L95" s="183"/>
      <c r="M95" s="183"/>
      <c r="N95" s="183"/>
      <c r="O95" s="183"/>
      <c r="P95" s="183"/>
      <c r="Q95" s="183" t="s">
        <v>1200</v>
      </c>
      <c r="R95" s="176" t="s">
        <v>1863</v>
      </c>
      <c r="S95" s="175"/>
      <c r="T95" s="185"/>
    </row>
    <row r="96" s="168" customFormat="1" ht="112.5" spans="1:20">
      <c r="A96" s="175">
        <v>176</v>
      </c>
      <c r="B96" s="175" t="s">
        <v>1814</v>
      </c>
      <c r="C96" s="175" t="s">
        <v>681</v>
      </c>
      <c r="D96" s="175" t="s">
        <v>35</v>
      </c>
      <c r="E96" s="175" t="s">
        <v>375</v>
      </c>
      <c r="F96" s="175" t="s">
        <v>29</v>
      </c>
      <c r="G96" s="175" t="s">
        <v>677</v>
      </c>
      <c r="H96" s="176" t="s">
        <v>2249</v>
      </c>
      <c r="I96" s="175" t="s">
        <v>116</v>
      </c>
      <c r="J96" s="175">
        <v>1</v>
      </c>
      <c r="K96" s="184">
        <v>30</v>
      </c>
      <c r="L96" s="183"/>
      <c r="M96" s="183"/>
      <c r="N96" s="183"/>
      <c r="O96" s="183"/>
      <c r="P96" s="183"/>
      <c r="Q96" s="183" t="s">
        <v>1200</v>
      </c>
      <c r="R96" s="176" t="s">
        <v>1348</v>
      </c>
      <c r="S96" s="175"/>
      <c r="T96" s="185"/>
    </row>
    <row r="97" s="168" customFormat="1" ht="112.5" spans="1:20">
      <c r="A97" s="175">
        <v>180</v>
      </c>
      <c r="B97" s="175" t="s">
        <v>1820</v>
      </c>
      <c r="C97" s="176" t="s">
        <v>699</v>
      </c>
      <c r="D97" s="175" t="s">
        <v>35</v>
      </c>
      <c r="E97" s="175" t="s">
        <v>120</v>
      </c>
      <c r="F97" s="175" t="s">
        <v>29</v>
      </c>
      <c r="G97" s="175" t="s">
        <v>695</v>
      </c>
      <c r="H97" s="176" t="s">
        <v>700</v>
      </c>
      <c r="I97" s="175" t="s">
        <v>701</v>
      </c>
      <c r="J97" s="175">
        <v>100</v>
      </c>
      <c r="K97" s="184">
        <v>13.4</v>
      </c>
      <c r="L97" s="183"/>
      <c r="M97" s="183"/>
      <c r="N97" s="183"/>
      <c r="O97" s="183"/>
      <c r="P97" s="183"/>
      <c r="Q97" s="183" t="s">
        <v>1200</v>
      </c>
      <c r="R97" s="176" t="s">
        <v>1876</v>
      </c>
      <c r="S97" s="175"/>
      <c r="T97" s="185"/>
    </row>
    <row r="98" s="168" customFormat="1" ht="112.5" spans="1:20">
      <c r="A98" s="175">
        <v>182</v>
      </c>
      <c r="B98" s="175" t="s">
        <v>1822</v>
      </c>
      <c r="C98" s="175" t="s">
        <v>715</v>
      </c>
      <c r="D98" s="175" t="s">
        <v>35</v>
      </c>
      <c r="E98" s="175" t="s">
        <v>120</v>
      </c>
      <c r="F98" s="175" t="s">
        <v>29</v>
      </c>
      <c r="G98" s="175" t="s">
        <v>705</v>
      </c>
      <c r="H98" s="176" t="s">
        <v>2254</v>
      </c>
      <c r="I98" s="175" t="s">
        <v>123</v>
      </c>
      <c r="J98" s="175">
        <v>70</v>
      </c>
      <c r="K98" s="184">
        <v>57.2</v>
      </c>
      <c r="L98" s="183"/>
      <c r="M98" s="183"/>
      <c r="N98" s="183"/>
      <c r="O98" s="183"/>
      <c r="P98" s="183"/>
      <c r="Q98" s="183" t="s">
        <v>1200</v>
      </c>
      <c r="R98" s="176" t="s">
        <v>2255</v>
      </c>
      <c r="S98" s="175"/>
      <c r="T98" s="185"/>
    </row>
    <row r="99" s="168" customFormat="1" ht="93.75" spans="1:20">
      <c r="A99" s="175">
        <v>183</v>
      </c>
      <c r="B99" s="175" t="s">
        <v>1823</v>
      </c>
      <c r="C99" s="175" t="s">
        <v>1443</v>
      </c>
      <c r="D99" s="175" t="s">
        <v>35</v>
      </c>
      <c r="E99" s="175" t="s">
        <v>113</v>
      </c>
      <c r="F99" s="175" t="s">
        <v>21</v>
      </c>
      <c r="G99" s="175" t="s">
        <v>724</v>
      </c>
      <c r="H99" s="176" t="s">
        <v>2256</v>
      </c>
      <c r="I99" s="175" t="s">
        <v>92</v>
      </c>
      <c r="J99" s="175">
        <v>300</v>
      </c>
      <c r="K99" s="184">
        <v>15</v>
      </c>
      <c r="L99" s="183"/>
      <c r="M99" s="183"/>
      <c r="N99" s="183"/>
      <c r="O99" s="183"/>
      <c r="P99" s="183"/>
      <c r="Q99" s="183" t="s">
        <v>1200</v>
      </c>
      <c r="R99" s="176" t="s">
        <v>1363</v>
      </c>
      <c r="S99" s="175"/>
      <c r="T99" s="185"/>
    </row>
    <row r="100" s="168" customFormat="1" ht="93.75" spans="1:20">
      <c r="A100" s="175">
        <v>184</v>
      </c>
      <c r="B100" s="175" t="s">
        <v>1824</v>
      </c>
      <c r="C100" s="175" t="s">
        <v>728</v>
      </c>
      <c r="D100" s="175" t="s">
        <v>35</v>
      </c>
      <c r="E100" s="175" t="s">
        <v>113</v>
      </c>
      <c r="F100" s="175" t="s">
        <v>29</v>
      </c>
      <c r="G100" s="175" t="s">
        <v>724</v>
      </c>
      <c r="H100" s="176" t="s">
        <v>2257</v>
      </c>
      <c r="I100" s="175" t="s">
        <v>116</v>
      </c>
      <c r="J100" s="175">
        <v>1</v>
      </c>
      <c r="K100" s="184">
        <v>30</v>
      </c>
      <c r="L100" s="183"/>
      <c r="M100" s="183"/>
      <c r="N100" s="183"/>
      <c r="O100" s="183"/>
      <c r="P100" s="183"/>
      <c r="Q100" s="183" t="s">
        <v>1200</v>
      </c>
      <c r="R100" s="176" t="s">
        <v>1363</v>
      </c>
      <c r="S100" s="175"/>
      <c r="T100" s="185"/>
    </row>
    <row r="101" s="168" customFormat="1" ht="93.75" spans="1:20">
      <c r="A101" s="175">
        <v>187</v>
      </c>
      <c r="B101" s="175" t="s">
        <v>1828</v>
      </c>
      <c r="C101" s="176" t="s">
        <v>744</v>
      </c>
      <c r="D101" s="175" t="s">
        <v>35</v>
      </c>
      <c r="E101" s="175" t="s">
        <v>120</v>
      </c>
      <c r="F101" s="175" t="s">
        <v>29</v>
      </c>
      <c r="G101" s="175" t="s">
        <v>736</v>
      </c>
      <c r="H101" s="176" t="s">
        <v>745</v>
      </c>
      <c r="I101" s="175" t="s">
        <v>123</v>
      </c>
      <c r="J101" s="175">
        <v>200</v>
      </c>
      <c r="K101" s="184">
        <v>52</v>
      </c>
      <c r="L101" s="183"/>
      <c r="M101" s="183"/>
      <c r="N101" s="183"/>
      <c r="O101" s="183"/>
      <c r="P101" s="183"/>
      <c r="Q101" s="183" t="s">
        <v>1200</v>
      </c>
      <c r="R101" s="176" t="s">
        <v>1372</v>
      </c>
      <c r="S101" s="175"/>
      <c r="T101" s="185"/>
    </row>
    <row r="102" s="168" customFormat="1" ht="112.5" spans="1:20">
      <c r="A102" s="175">
        <v>188</v>
      </c>
      <c r="B102" s="175" t="s">
        <v>1829</v>
      </c>
      <c r="C102" s="175" t="s">
        <v>1445</v>
      </c>
      <c r="D102" s="175" t="s">
        <v>35</v>
      </c>
      <c r="E102" s="175" t="s">
        <v>113</v>
      </c>
      <c r="F102" s="175" t="s">
        <v>29</v>
      </c>
      <c r="G102" s="175" t="s">
        <v>736</v>
      </c>
      <c r="H102" s="176" t="s">
        <v>2261</v>
      </c>
      <c r="I102" s="175" t="s">
        <v>116</v>
      </c>
      <c r="J102" s="175">
        <v>1</v>
      </c>
      <c r="K102" s="184">
        <v>30</v>
      </c>
      <c r="L102" s="183"/>
      <c r="M102" s="183"/>
      <c r="N102" s="183"/>
      <c r="O102" s="183"/>
      <c r="P102" s="183"/>
      <c r="Q102" s="183" t="s">
        <v>1200</v>
      </c>
      <c r="R102" s="176" t="s">
        <v>1373</v>
      </c>
      <c r="S102" s="175"/>
      <c r="T102" s="185"/>
    </row>
    <row r="103" s="168" customFormat="1" ht="131.25" spans="1:20">
      <c r="A103" s="175">
        <v>189</v>
      </c>
      <c r="B103" s="175" t="s">
        <v>1830</v>
      </c>
      <c r="C103" s="175" t="s">
        <v>1446</v>
      </c>
      <c r="D103" s="175" t="s">
        <v>35</v>
      </c>
      <c r="E103" s="175" t="s">
        <v>375</v>
      </c>
      <c r="F103" s="175" t="s">
        <v>29</v>
      </c>
      <c r="G103" s="175" t="s">
        <v>753</v>
      </c>
      <c r="H103" s="176" t="s">
        <v>2262</v>
      </c>
      <c r="I103" s="175" t="s">
        <v>755</v>
      </c>
      <c r="J103" s="175">
        <v>1</v>
      </c>
      <c r="K103" s="184">
        <v>134.96</v>
      </c>
      <c r="L103" s="183"/>
      <c r="M103" s="183"/>
      <c r="N103" s="183"/>
      <c r="O103" s="183"/>
      <c r="P103" s="183"/>
      <c r="Q103" s="183" t="s">
        <v>1200</v>
      </c>
      <c r="R103" s="176" t="s">
        <v>2263</v>
      </c>
      <c r="S103" s="175"/>
      <c r="T103" s="185"/>
    </row>
    <row r="104" s="168" customFormat="1" ht="93.75" spans="1:20">
      <c r="A104" s="175">
        <v>193</v>
      </c>
      <c r="B104" s="175" t="s">
        <v>1834</v>
      </c>
      <c r="C104" s="176" t="s">
        <v>777</v>
      </c>
      <c r="D104" s="175" t="s">
        <v>35</v>
      </c>
      <c r="E104" s="175" t="s">
        <v>120</v>
      </c>
      <c r="F104" s="175" t="s">
        <v>29</v>
      </c>
      <c r="G104" s="175" t="s">
        <v>769</v>
      </c>
      <c r="H104" s="176" t="s">
        <v>778</v>
      </c>
      <c r="I104" s="175" t="s">
        <v>123</v>
      </c>
      <c r="J104" s="175">
        <v>200</v>
      </c>
      <c r="K104" s="184">
        <v>52</v>
      </c>
      <c r="L104" s="183"/>
      <c r="M104" s="183"/>
      <c r="N104" s="183"/>
      <c r="O104" s="183"/>
      <c r="P104" s="183"/>
      <c r="Q104" s="183" t="s">
        <v>1200</v>
      </c>
      <c r="R104" s="176" t="s">
        <v>2267</v>
      </c>
      <c r="S104" s="175"/>
      <c r="T104" s="185"/>
    </row>
    <row r="105" s="168" customFormat="1" ht="112.5" spans="1:20">
      <c r="A105" s="175">
        <v>195</v>
      </c>
      <c r="B105" s="175" t="s">
        <v>1836</v>
      </c>
      <c r="C105" s="176" t="s">
        <v>786</v>
      </c>
      <c r="D105" s="175" t="s">
        <v>35</v>
      </c>
      <c r="E105" s="175" t="s">
        <v>113</v>
      </c>
      <c r="F105" s="175" t="s">
        <v>21</v>
      </c>
      <c r="G105" s="175" t="s">
        <v>782</v>
      </c>
      <c r="H105" s="176" t="s">
        <v>787</v>
      </c>
      <c r="I105" s="175" t="s">
        <v>116</v>
      </c>
      <c r="J105" s="175">
        <v>1</v>
      </c>
      <c r="K105" s="184">
        <v>50</v>
      </c>
      <c r="L105" s="183"/>
      <c r="M105" s="183"/>
      <c r="N105" s="183"/>
      <c r="O105" s="183"/>
      <c r="P105" s="183"/>
      <c r="Q105" s="183" t="s">
        <v>1200</v>
      </c>
      <c r="R105" s="176" t="s">
        <v>1389</v>
      </c>
      <c r="S105" s="175"/>
      <c r="T105" s="185"/>
    </row>
    <row r="106" s="168" customFormat="1" ht="97" customHeight="1" spans="1:20">
      <c r="A106" s="175">
        <v>196</v>
      </c>
      <c r="B106" s="175" t="s">
        <v>1837</v>
      </c>
      <c r="C106" s="175" t="s">
        <v>795</v>
      </c>
      <c r="D106" s="175" t="s">
        <v>35</v>
      </c>
      <c r="E106" s="175" t="s">
        <v>796</v>
      </c>
      <c r="F106" s="175" t="s">
        <v>29</v>
      </c>
      <c r="G106" s="175" t="s">
        <v>797</v>
      </c>
      <c r="H106" s="176" t="s">
        <v>1390</v>
      </c>
      <c r="I106" s="175" t="s">
        <v>799</v>
      </c>
      <c r="J106" s="175">
        <v>1</v>
      </c>
      <c r="K106" s="184">
        <v>90</v>
      </c>
      <c r="L106" s="183"/>
      <c r="M106" s="183"/>
      <c r="N106" s="183"/>
      <c r="O106" s="183"/>
      <c r="P106" s="183"/>
      <c r="Q106" s="183" t="s">
        <v>1234</v>
      </c>
      <c r="R106" s="176" t="s">
        <v>800</v>
      </c>
      <c r="S106" s="175"/>
      <c r="T106" s="185"/>
    </row>
    <row r="107" s="168" customFormat="1" ht="163" customHeight="1" spans="1:20">
      <c r="A107" s="175">
        <v>205</v>
      </c>
      <c r="B107" s="175" t="s">
        <v>1848</v>
      </c>
      <c r="C107" s="175" t="s">
        <v>616</v>
      </c>
      <c r="D107" s="175" t="s">
        <v>19</v>
      </c>
      <c r="E107" s="175" t="s">
        <v>1498</v>
      </c>
      <c r="F107" s="175" t="s">
        <v>29</v>
      </c>
      <c r="G107" s="175" t="s">
        <v>206</v>
      </c>
      <c r="H107" s="175" t="s">
        <v>2282</v>
      </c>
      <c r="I107" s="175" t="s">
        <v>133</v>
      </c>
      <c r="J107" s="175">
        <v>2688.01</v>
      </c>
      <c r="K107" s="182">
        <v>18.816</v>
      </c>
      <c r="L107" s="185"/>
      <c r="M107" s="185"/>
      <c r="N107" s="185"/>
      <c r="O107" s="183"/>
      <c r="P107" s="183"/>
      <c r="Q107" s="183" t="s">
        <v>1194</v>
      </c>
      <c r="R107" s="176" t="s">
        <v>2283</v>
      </c>
      <c r="S107" s="185"/>
      <c r="T107" s="185"/>
    </row>
    <row r="108" s="168" customFormat="1" ht="250" customHeight="1" spans="1:20">
      <c r="A108" s="175">
        <v>206</v>
      </c>
      <c r="B108" s="175" t="s">
        <v>1849</v>
      </c>
      <c r="C108" s="175" t="s">
        <v>621</v>
      </c>
      <c r="D108" s="175" t="s">
        <v>19</v>
      </c>
      <c r="E108" s="175" t="s">
        <v>1498</v>
      </c>
      <c r="F108" s="175" t="s">
        <v>29</v>
      </c>
      <c r="G108" s="175" t="s">
        <v>206</v>
      </c>
      <c r="H108" s="176" t="s">
        <v>2284</v>
      </c>
      <c r="I108" s="175" t="s">
        <v>133</v>
      </c>
      <c r="J108" s="175">
        <v>3000</v>
      </c>
      <c r="K108" s="182">
        <v>10.5</v>
      </c>
      <c r="L108" s="186"/>
      <c r="M108" s="186"/>
      <c r="N108" s="186"/>
      <c r="O108" s="183"/>
      <c r="P108" s="183"/>
      <c r="Q108" s="183" t="s">
        <v>1194</v>
      </c>
      <c r="R108" s="176" t="s">
        <v>2285</v>
      </c>
      <c r="S108" s="185"/>
      <c r="T108" s="185"/>
    </row>
    <row r="109" s="168" customFormat="1" ht="112.5" spans="1:20">
      <c r="A109" s="175">
        <v>212</v>
      </c>
      <c r="B109" s="175" t="s">
        <v>1856</v>
      </c>
      <c r="C109" s="175" t="s">
        <v>630</v>
      </c>
      <c r="D109" s="175" t="s">
        <v>35</v>
      </c>
      <c r="E109" s="175" t="s">
        <v>176</v>
      </c>
      <c r="F109" s="175" t="s">
        <v>29</v>
      </c>
      <c r="G109" s="175" t="s">
        <v>521</v>
      </c>
      <c r="H109" s="176" t="s">
        <v>2293</v>
      </c>
      <c r="I109" s="175" t="s">
        <v>31</v>
      </c>
      <c r="J109" s="175">
        <v>2</v>
      </c>
      <c r="K109" s="182">
        <v>310</v>
      </c>
      <c r="L109" s="185"/>
      <c r="M109" s="185"/>
      <c r="N109" s="185"/>
      <c r="O109" s="183"/>
      <c r="P109" s="183"/>
      <c r="Q109" s="183" t="s">
        <v>1200</v>
      </c>
      <c r="R109" s="176" t="s">
        <v>2294</v>
      </c>
      <c r="S109" s="185"/>
      <c r="T109" s="185"/>
    </row>
    <row r="110" s="168" customFormat="1" ht="146" customHeight="1" spans="1:20">
      <c r="A110" s="175">
        <v>213</v>
      </c>
      <c r="B110" s="175" t="s">
        <v>1857</v>
      </c>
      <c r="C110" s="175" t="s">
        <v>538</v>
      </c>
      <c r="D110" s="175" t="s">
        <v>35</v>
      </c>
      <c r="E110" s="175" t="s">
        <v>120</v>
      </c>
      <c r="F110" s="175" t="s">
        <v>534</v>
      </c>
      <c r="G110" s="175" t="s">
        <v>521</v>
      </c>
      <c r="H110" s="176" t="s">
        <v>2295</v>
      </c>
      <c r="I110" s="175" t="s">
        <v>123</v>
      </c>
      <c r="J110" s="175">
        <v>100</v>
      </c>
      <c r="K110" s="182">
        <v>27</v>
      </c>
      <c r="L110" s="185"/>
      <c r="M110" s="185"/>
      <c r="N110" s="185"/>
      <c r="O110" s="183"/>
      <c r="P110" s="183"/>
      <c r="Q110" s="183" t="s">
        <v>1200</v>
      </c>
      <c r="R110" s="176" t="s">
        <v>2296</v>
      </c>
      <c r="S110" s="185"/>
      <c r="T110" s="185"/>
    </row>
    <row r="111" s="168" customFormat="1" ht="139" customHeight="1" spans="1:20">
      <c r="A111" s="175">
        <v>214</v>
      </c>
      <c r="B111" s="175" t="s">
        <v>1858</v>
      </c>
      <c r="C111" s="175" t="s">
        <v>541</v>
      </c>
      <c r="D111" s="175" t="s">
        <v>35</v>
      </c>
      <c r="E111" s="175" t="s">
        <v>113</v>
      </c>
      <c r="F111" s="175" t="s">
        <v>29</v>
      </c>
      <c r="G111" s="175" t="s">
        <v>521</v>
      </c>
      <c r="H111" s="176" t="s">
        <v>2297</v>
      </c>
      <c r="I111" s="175" t="s">
        <v>92</v>
      </c>
      <c r="J111" s="175">
        <v>125</v>
      </c>
      <c r="K111" s="182">
        <v>11.12</v>
      </c>
      <c r="L111" s="185"/>
      <c r="M111" s="185"/>
      <c r="N111" s="185"/>
      <c r="O111" s="183"/>
      <c r="P111" s="183"/>
      <c r="Q111" s="183" t="s">
        <v>1200</v>
      </c>
      <c r="R111" s="176" t="s">
        <v>2298</v>
      </c>
      <c r="S111" s="185"/>
      <c r="T111" s="185"/>
    </row>
    <row r="112" s="168" customFormat="1" ht="191" customHeight="1" spans="1:20">
      <c r="A112" s="175">
        <v>215</v>
      </c>
      <c r="B112" s="175" t="s">
        <v>1859</v>
      </c>
      <c r="C112" s="175" t="s">
        <v>545</v>
      </c>
      <c r="D112" s="175" t="s">
        <v>35</v>
      </c>
      <c r="E112" s="175" t="s">
        <v>120</v>
      </c>
      <c r="F112" s="175" t="s">
        <v>29</v>
      </c>
      <c r="G112" s="175" t="s">
        <v>546</v>
      </c>
      <c r="H112" s="176" t="s">
        <v>2299</v>
      </c>
      <c r="I112" s="175" t="s">
        <v>123</v>
      </c>
      <c r="J112" s="175">
        <v>100</v>
      </c>
      <c r="K112" s="182">
        <v>29.43</v>
      </c>
      <c r="L112" s="185"/>
      <c r="M112" s="185"/>
      <c r="N112" s="185"/>
      <c r="O112" s="183"/>
      <c r="P112" s="183"/>
      <c r="Q112" s="183" t="s">
        <v>1200</v>
      </c>
      <c r="R112" s="176" t="s">
        <v>548</v>
      </c>
      <c r="S112" s="185"/>
      <c r="T112" s="185"/>
    </row>
    <row r="113" s="168" customFormat="1" ht="146" customHeight="1" spans="1:20">
      <c r="A113" s="175">
        <v>216</v>
      </c>
      <c r="B113" s="175" t="s">
        <v>1860</v>
      </c>
      <c r="C113" s="175" t="s">
        <v>550</v>
      </c>
      <c r="D113" s="175" t="s">
        <v>35</v>
      </c>
      <c r="E113" s="175" t="s">
        <v>375</v>
      </c>
      <c r="F113" s="175" t="s">
        <v>29</v>
      </c>
      <c r="G113" s="175" t="s">
        <v>546</v>
      </c>
      <c r="H113" s="176" t="s">
        <v>2300</v>
      </c>
      <c r="I113" s="175" t="s">
        <v>116</v>
      </c>
      <c r="J113" s="175">
        <v>1</v>
      </c>
      <c r="K113" s="182">
        <v>30</v>
      </c>
      <c r="L113" s="185"/>
      <c r="M113" s="185"/>
      <c r="N113" s="185"/>
      <c r="O113" s="183"/>
      <c r="P113" s="183"/>
      <c r="Q113" s="183" t="s">
        <v>1200</v>
      </c>
      <c r="R113" s="176" t="s">
        <v>552</v>
      </c>
      <c r="S113" s="185"/>
      <c r="T113" s="185"/>
    </row>
    <row r="114" s="168" customFormat="1" ht="140" customHeight="1" spans="1:20">
      <c r="A114" s="175">
        <v>218</v>
      </c>
      <c r="B114" s="175" t="s">
        <v>1862</v>
      </c>
      <c r="C114" s="175" t="s">
        <v>558</v>
      </c>
      <c r="D114" s="175" t="s">
        <v>35</v>
      </c>
      <c r="E114" s="175" t="s">
        <v>113</v>
      </c>
      <c r="F114" s="175" t="s">
        <v>29</v>
      </c>
      <c r="G114" s="175" t="s">
        <v>546</v>
      </c>
      <c r="H114" s="176" t="s">
        <v>559</v>
      </c>
      <c r="I114" s="175" t="s">
        <v>92</v>
      </c>
      <c r="J114" s="175">
        <v>120</v>
      </c>
      <c r="K114" s="182">
        <v>11.04</v>
      </c>
      <c r="L114" s="185"/>
      <c r="M114" s="185"/>
      <c r="N114" s="185"/>
      <c r="O114" s="183"/>
      <c r="P114" s="183"/>
      <c r="Q114" s="183" t="s">
        <v>1200</v>
      </c>
      <c r="R114" s="176" t="s">
        <v>2302</v>
      </c>
      <c r="S114" s="185"/>
      <c r="T114" s="185"/>
    </row>
    <row r="115" s="168" customFormat="1" ht="117" customHeight="1" spans="1:20">
      <c r="A115" s="175">
        <v>222</v>
      </c>
      <c r="B115" s="175" t="s">
        <v>1871</v>
      </c>
      <c r="C115" s="175" t="s">
        <v>586</v>
      </c>
      <c r="D115" s="175" t="s">
        <v>35</v>
      </c>
      <c r="E115" s="175" t="s">
        <v>120</v>
      </c>
      <c r="F115" s="175" t="s">
        <v>29</v>
      </c>
      <c r="G115" s="175" t="s">
        <v>578</v>
      </c>
      <c r="H115" s="176" t="s">
        <v>587</v>
      </c>
      <c r="I115" s="175" t="s">
        <v>123</v>
      </c>
      <c r="J115" s="175">
        <v>128</v>
      </c>
      <c r="K115" s="182">
        <v>34.56</v>
      </c>
      <c r="L115" s="185"/>
      <c r="M115" s="185"/>
      <c r="N115" s="185"/>
      <c r="O115" s="183"/>
      <c r="P115" s="183"/>
      <c r="Q115" s="183" t="s">
        <v>1200</v>
      </c>
      <c r="R115" s="176" t="s">
        <v>1940</v>
      </c>
      <c r="S115" s="185"/>
      <c r="T115" s="185"/>
    </row>
    <row r="116" s="168" customFormat="1" ht="145" customHeight="1" spans="1:20">
      <c r="A116" s="175">
        <v>223</v>
      </c>
      <c r="B116" s="175" t="s">
        <v>1875</v>
      </c>
      <c r="C116" s="175" t="s">
        <v>590</v>
      </c>
      <c r="D116" s="175" t="s">
        <v>35</v>
      </c>
      <c r="E116" s="175" t="s">
        <v>113</v>
      </c>
      <c r="F116" s="175" t="s">
        <v>29</v>
      </c>
      <c r="G116" s="175" t="s">
        <v>578</v>
      </c>
      <c r="H116" s="176" t="s">
        <v>591</v>
      </c>
      <c r="I116" s="175" t="s">
        <v>92</v>
      </c>
      <c r="J116" s="175">
        <v>196</v>
      </c>
      <c r="K116" s="182">
        <v>18.032</v>
      </c>
      <c r="L116" s="185"/>
      <c r="M116" s="185"/>
      <c r="N116" s="185"/>
      <c r="O116" s="183"/>
      <c r="P116" s="183"/>
      <c r="Q116" s="183" t="s">
        <v>1200</v>
      </c>
      <c r="R116" s="176" t="s">
        <v>2306</v>
      </c>
      <c r="S116" s="185"/>
      <c r="T116" s="185"/>
    </row>
    <row r="117" s="168" customFormat="1" ht="128" customHeight="1" spans="1:20">
      <c r="A117" s="175">
        <v>225</v>
      </c>
      <c r="B117" s="175" t="s">
        <v>1881</v>
      </c>
      <c r="C117" s="175" t="s">
        <v>594</v>
      </c>
      <c r="D117" s="175" t="s">
        <v>35</v>
      </c>
      <c r="E117" s="175" t="s">
        <v>120</v>
      </c>
      <c r="F117" s="175" t="s">
        <v>29</v>
      </c>
      <c r="G117" s="175" t="s">
        <v>595</v>
      </c>
      <c r="H117" s="176" t="s">
        <v>2308</v>
      </c>
      <c r="I117" s="175" t="s">
        <v>123</v>
      </c>
      <c r="J117" s="175">
        <v>30</v>
      </c>
      <c r="K117" s="182">
        <v>8.1</v>
      </c>
      <c r="L117" s="185"/>
      <c r="M117" s="185"/>
      <c r="N117" s="185"/>
      <c r="O117" s="183"/>
      <c r="P117" s="183"/>
      <c r="Q117" s="183" t="s">
        <v>1200</v>
      </c>
      <c r="R117" s="176" t="s">
        <v>1946</v>
      </c>
      <c r="S117" s="185"/>
      <c r="T117" s="185"/>
    </row>
    <row r="118" s="168" customFormat="1" ht="117" customHeight="1" spans="1:20">
      <c r="A118" s="175">
        <v>229</v>
      </c>
      <c r="B118" s="175" t="s">
        <v>1888</v>
      </c>
      <c r="C118" s="175" t="s">
        <v>608</v>
      </c>
      <c r="D118" s="175" t="s">
        <v>35</v>
      </c>
      <c r="E118" s="175" t="s">
        <v>120</v>
      </c>
      <c r="F118" s="175" t="s">
        <v>29</v>
      </c>
      <c r="G118" s="175" t="s">
        <v>609</v>
      </c>
      <c r="H118" s="176" t="s">
        <v>2313</v>
      </c>
      <c r="I118" s="175" t="s">
        <v>92</v>
      </c>
      <c r="J118" s="175">
        <v>140</v>
      </c>
      <c r="K118" s="182">
        <v>37.8</v>
      </c>
      <c r="L118" s="185"/>
      <c r="M118" s="185"/>
      <c r="N118" s="185"/>
      <c r="O118" s="183"/>
      <c r="P118" s="183"/>
      <c r="Q118" s="183" t="s">
        <v>1200</v>
      </c>
      <c r="R118" s="176" t="s">
        <v>1954</v>
      </c>
      <c r="S118" s="185"/>
      <c r="T118" s="185"/>
    </row>
    <row r="119" s="168" customFormat="1" ht="275" customHeight="1" spans="1:20">
      <c r="A119" s="175">
        <v>230</v>
      </c>
      <c r="B119" s="175" t="s">
        <v>1892</v>
      </c>
      <c r="C119" s="175" t="s">
        <v>1956</v>
      </c>
      <c r="D119" s="175" t="s">
        <v>35</v>
      </c>
      <c r="E119" s="175" t="s">
        <v>176</v>
      </c>
      <c r="F119" s="175" t="s">
        <v>29</v>
      </c>
      <c r="G119" s="175" t="s">
        <v>626</v>
      </c>
      <c r="H119" s="192" t="s">
        <v>2314</v>
      </c>
      <c r="I119" s="175" t="s">
        <v>31</v>
      </c>
      <c r="J119" s="175">
        <v>5.5</v>
      </c>
      <c r="K119" s="182">
        <v>620</v>
      </c>
      <c r="L119" s="185"/>
      <c r="M119" s="185"/>
      <c r="N119" s="185"/>
      <c r="O119" s="194"/>
      <c r="P119" s="194"/>
      <c r="Q119" s="175" t="s">
        <v>1200</v>
      </c>
      <c r="R119" s="176" t="s">
        <v>2315</v>
      </c>
      <c r="S119" s="185"/>
      <c r="T119" s="185"/>
    </row>
    <row r="120" s="168" customFormat="1" ht="93.75" spans="1:20">
      <c r="A120" s="175">
        <v>232</v>
      </c>
      <c r="B120" s="175" t="s">
        <v>1894</v>
      </c>
      <c r="C120" s="175" t="s">
        <v>1440</v>
      </c>
      <c r="D120" s="175" t="s">
        <v>35</v>
      </c>
      <c r="E120" s="175" t="s">
        <v>176</v>
      </c>
      <c r="F120" s="175" t="s">
        <v>29</v>
      </c>
      <c r="G120" s="175" t="s">
        <v>521</v>
      </c>
      <c r="H120" s="192" t="s">
        <v>2318</v>
      </c>
      <c r="I120" s="175" t="s">
        <v>31</v>
      </c>
      <c r="J120" s="175">
        <v>2.15</v>
      </c>
      <c r="K120" s="182">
        <v>322.5</v>
      </c>
      <c r="L120" s="185"/>
      <c r="M120" s="185"/>
      <c r="N120" s="185"/>
      <c r="O120" s="194"/>
      <c r="P120" s="194"/>
      <c r="Q120" s="175" t="s">
        <v>1200</v>
      </c>
      <c r="R120" s="176" t="s">
        <v>1962</v>
      </c>
      <c r="S120" s="185"/>
      <c r="T120" s="185"/>
    </row>
    <row r="121" s="168" customFormat="1" ht="93.75" spans="1:20">
      <c r="A121" s="175">
        <v>236</v>
      </c>
      <c r="B121" s="175" t="s">
        <v>1905</v>
      </c>
      <c r="C121" s="193" t="s">
        <v>811</v>
      </c>
      <c r="D121" s="178" t="s">
        <v>19</v>
      </c>
      <c r="E121" s="178" t="s">
        <v>74</v>
      </c>
      <c r="F121" s="193" t="s">
        <v>29</v>
      </c>
      <c r="G121" s="178" t="s">
        <v>812</v>
      </c>
      <c r="H121" s="179" t="s">
        <v>813</v>
      </c>
      <c r="I121" s="178" t="s">
        <v>814</v>
      </c>
      <c r="J121" s="178">
        <v>100</v>
      </c>
      <c r="K121" s="187">
        <v>200</v>
      </c>
      <c r="L121" s="188"/>
      <c r="M121" s="188"/>
      <c r="N121" s="188"/>
      <c r="O121" s="188"/>
      <c r="P121" s="188"/>
      <c r="Q121" s="188" t="s">
        <v>1194</v>
      </c>
      <c r="R121" s="179" t="s">
        <v>2319</v>
      </c>
      <c r="S121" s="175"/>
      <c r="T121" s="185"/>
    </row>
    <row r="122" s="168" customFormat="1" ht="168.75" spans="1:20">
      <c r="A122" s="175">
        <v>237</v>
      </c>
      <c r="B122" s="175" t="s">
        <v>1906</v>
      </c>
      <c r="C122" s="178" t="s">
        <v>851</v>
      </c>
      <c r="D122" s="178" t="s">
        <v>19</v>
      </c>
      <c r="E122" s="178" t="s">
        <v>1498</v>
      </c>
      <c r="F122" s="178" t="s">
        <v>29</v>
      </c>
      <c r="G122" s="178" t="s">
        <v>847</v>
      </c>
      <c r="H122" s="179" t="s">
        <v>2320</v>
      </c>
      <c r="I122" s="178" t="s">
        <v>133</v>
      </c>
      <c r="J122" s="178">
        <v>1424.9</v>
      </c>
      <c r="K122" s="187">
        <v>4.98715</v>
      </c>
      <c r="L122" s="188"/>
      <c r="M122" s="188"/>
      <c r="N122" s="188"/>
      <c r="O122" s="188"/>
      <c r="P122" s="188"/>
      <c r="Q122" s="188" t="s">
        <v>1207</v>
      </c>
      <c r="R122" s="179" t="s">
        <v>1394</v>
      </c>
      <c r="S122" s="175"/>
      <c r="T122" s="185"/>
    </row>
    <row r="123" s="168" customFormat="1" ht="199" customHeight="1" spans="1:20">
      <c r="A123" s="175">
        <v>240</v>
      </c>
      <c r="B123" s="175" t="s">
        <v>1912</v>
      </c>
      <c r="C123" s="178" t="s">
        <v>1141</v>
      </c>
      <c r="D123" s="178" t="s">
        <v>19</v>
      </c>
      <c r="E123" s="178" t="s">
        <v>710</v>
      </c>
      <c r="F123" s="178" t="s">
        <v>29</v>
      </c>
      <c r="G123" s="178" t="s">
        <v>803</v>
      </c>
      <c r="H123" s="179" t="s">
        <v>2323</v>
      </c>
      <c r="I123" s="178" t="s">
        <v>831</v>
      </c>
      <c r="J123" s="178">
        <v>1</v>
      </c>
      <c r="K123" s="187">
        <v>700</v>
      </c>
      <c r="L123" s="195"/>
      <c r="M123" s="195"/>
      <c r="N123" s="195"/>
      <c r="O123" s="195"/>
      <c r="P123" s="195"/>
      <c r="Q123" s="195" t="s">
        <v>1300</v>
      </c>
      <c r="R123" s="179" t="s">
        <v>1143</v>
      </c>
      <c r="S123" s="175"/>
      <c r="T123" s="185"/>
    </row>
    <row r="124" s="168" customFormat="1" ht="150" spans="1:20">
      <c r="A124" s="175">
        <v>241</v>
      </c>
      <c r="B124" s="175" t="s">
        <v>1914</v>
      </c>
      <c r="C124" s="178" t="s">
        <v>1144</v>
      </c>
      <c r="D124" s="178" t="s">
        <v>19</v>
      </c>
      <c r="E124" s="178" t="s">
        <v>62</v>
      </c>
      <c r="F124" s="178" t="s">
        <v>29</v>
      </c>
      <c r="G124" s="178" t="s">
        <v>803</v>
      </c>
      <c r="H124" s="179" t="s">
        <v>2324</v>
      </c>
      <c r="I124" s="178" t="s">
        <v>65</v>
      </c>
      <c r="J124" s="178">
        <v>400</v>
      </c>
      <c r="K124" s="187">
        <v>220</v>
      </c>
      <c r="L124" s="195"/>
      <c r="M124" s="195"/>
      <c r="N124" s="195"/>
      <c r="O124" s="195"/>
      <c r="P124" s="195"/>
      <c r="Q124" s="195" t="s">
        <v>1194</v>
      </c>
      <c r="R124" s="179" t="s">
        <v>1147</v>
      </c>
      <c r="S124" s="175"/>
      <c r="T124" s="185"/>
    </row>
    <row r="125" s="168" customFormat="1" ht="93.75" spans="1:20">
      <c r="A125" s="175">
        <v>244</v>
      </c>
      <c r="B125" s="175" t="s">
        <v>1920</v>
      </c>
      <c r="C125" s="178" t="s">
        <v>846</v>
      </c>
      <c r="D125" s="178" t="s">
        <v>106</v>
      </c>
      <c r="E125" s="178" t="s">
        <v>107</v>
      </c>
      <c r="F125" s="178" t="s">
        <v>29</v>
      </c>
      <c r="G125" s="178" t="s">
        <v>847</v>
      </c>
      <c r="H125" s="179" t="s">
        <v>848</v>
      </c>
      <c r="I125" s="178" t="s">
        <v>668</v>
      </c>
      <c r="J125" s="178">
        <v>4</v>
      </c>
      <c r="K125" s="187">
        <v>7.392</v>
      </c>
      <c r="L125" s="188"/>
      <c r="M125" s="188"/>
      <c r="N125" s="188"/>
      <c r="O125" s="188"/>
      <c r="P125" s="188"/>
      <c r="Q125" s="188" t="s">
        <v>1202</v>
      </c>
      <c r="R125" s="179" t="s">
        <v>849</v>
      </c>
      <c r="S125" s="175"/>
      <c r="T125" s="185"/>
    </row>
    <row r="126" s="168" customFormat="1" ht="112.5" spans="1:20">
      <c r="A126" s="175">
        <v>246</v>
      </c>
      <c r="B126" s="175" t="s">
        <v>1925</v>
      </c>
      <c r="C126" s="178" t="s">
        <v>817</v>
      </c>
      <c r="D126" s="178" t="s">
        <v>35</v>
      </c>
      <c r="E126" s="178" t="s">
        <v>120</v>
      </c>
      <c r="F126" s="178" t="s">
        <v>29</v>
      </c>
      <c r="G126" s="178" t="s">
        <v>818</v>
      </c>
      <c r="H126" s="179" t="s">
        <v>819</v>
      </c>
      <c r="I126" s="178" t="s">
        <v>123</v>
      </c>
      <c r="J126" s="178">
        <v>130</v>
      </c>
      <c r="K126" s="187">
        <v>45.5</v>
      </c>
      <c r="L126" s="188"/>
      <c r="M126" s="188"/>
      <c r="N126" s="188"/>
      <c r="O126" s="188"/>
      <c r="P126" s="188"/>
      <c r="Q126" s="188" t="s">
        <v>1200</v>
      </c>
      <c r="R126" s="179" t="s">
        <v>820</v>
      </c>
      <c r="S126" s="175"/>
      <c r="T126" s="185"/>
    </row>
    <row r="127" s="168" customFormat="1" ht="187.5" spans="1:20">
      <c r="A127" s="175">
        <v>247</v>
      </c>
      <c r="B127" s="175" t="s">
        <v>1927</v>
      </c>
      <c r="C127" s="178" t="s">
        <v>1448</v>
      </c>
      <c r="D127" s="178" t="s">
        <v>35</v>
      </c>
      <c r="E127" s="178" t="s">
        <v>113</v>
      </c>
      <c r="F127" s="178" t="s">
        <v>29</v>
      </c>
      <c r="G127" s="178" t="s">
        <v>818</v>
      </c>
      <c r="H127" s="179" t="s">
        <v>2327</v>
      </c>
      <c r="I127" s="178" t="s">
        <v>116</v>
      </c>
      <c r="J127" s="178">
        <v>10</v>
      </c>
      <c r="K127" s="187">
        <v>192.5</v>
      </c>
      <c r="L127" s="188"/>
      <c r="M127" s="188"/>
      <c r="N127" s="188"/>
      <c r="O127" s="188"/>
      <c r="P127" s="188"/>
      <c r="Q127" s="188" t="s">
        <v>1200</v>
      </c>
      <c r="R127" s="179" t="s">
        <v>832</v>
      </c>
      <c r="S127" s="175"/>
      <c r="T127" s="185"/>
    </row>
    <row r="128" s="168" customFormat="1" ht="154" customHeight="1" spans="1:20">
      <c r="A128" s="175">
        <v>249</v>
      </c>
      <c r="B128" s="175" t="s">
        <v>1930</v>
      </c>
      <c r="C128" s="178" t="s">
        <v>838</v>
      </c>
      <c r="D128" s="178" t="s">
        <v>35</v>
      </c>
      <c r="E128" s="178" t="s">
        <v>176</v>
      </c>
      <c r="F128" s="178" t="s">
        <v>29</v>
      </c>
      <c r="G128" s="178" t="s">
        <v>803</v>
      </c>
      <c r="H128" s="179" t="s">
        <v>2329</v>
      </c>
      <c r="I128" s="178" t="s">
        <v>799</v>
      </c>
      <c r="J128" s="178">
        <v>1</v>
      </c>
      <c r="K128" s="187">
        <v>210</v>
      </c>
      <c r="L128" s="188"/>
      <c r="M128" s="188"/>
      <c r="N128" s="188"/>
      <c r="O128" s="188"/>
      <c r="P128" s="188"/>
      <c r="Q128" s="188" t="s">
        <v>1200</v>
      </c>
      <c r="R128" s="179" t="s">
        <v>840</v>
      </c>
      <c r="S128" s="175"/>
      <c r="T128" s="185"/>
    </row>
    <row r="129" s="168" customFormat="1" ht="156" customHeight="1" spans="1:20">
      <c r="A129" s="175">
        <v>250</v>
      </c>
      <c r="B129" s="175" t="s">
        <v>1931</v>
      </c>
      <c r="C129" s="178" t="s">
        <v>842</v>
      </c>
      <c r="D129" s="178" t="s">
        <v>35</v>
      </c>
      <c r="E129" s="178" t="s">
        <v>176</v>
      </c>
      <c r="F129" s="178" t="s">
        <v>29</v>
      </c>
      <c r="G129" s="178" t="s">
        <v>818</v>
      </c>
      <c r="H129" s="179" t="s">
        <v>2330</v>
      </c>
      <c r="I129" s="178" t="s">
        <v>799</v>
      </c>
      <c r="J129" s="178">
        <v>1</v>
      </c>
      <c r="K129" s="187">
        <v>100</v>
      </c>
      <c r="L129" s="188"/>
      <c r="M129" s="188"/>
      <c r="N129" s="188"/>
      <c r="O129" s="188"/>
      <c r="P129" s="188"/>
      <c r="Q129" s="188" t="s">
        <v>1200</v>
      </c>
      <c r="R129" s="179" t="s">
        <v>844</v>
      </c>
      <c r="S129" s="175"/>
      <c r="T129" s="185"/>
    </row>
    <row r="130" s="168" customFormat="1" ht="252" customHeight="1" spans="1:20">
      <c r="A130" s="175">
        <v>251</v>
      </c>
      <c r="B130" s="175" t="s">
        <v>1932</v>
      </c>
      <c r="C130" s="178" t="s">
        <v>1128</v>
      </c>
      <c r="D130" s="178" t="s">
        <v>35</v>
      </c>
      <c r="E130" s="178" t="s">
        <v>375</v>
      </c>
      <c r="F130" s="178" t="s">
        <v>29</v>
      </c>
      <c r="G130" s="178" t="s">
        <v>818</v>
      </c>
      <c r="H130" s="179" t="s">
        <v>1129</v>
      </c>
      <c r="I130" s="178" t="s">
        <v>799</v>
      </c>
      <c r="J130" s="178">
        <v>1</v>
      </c>
      <c r="K130" s="187">
        <v>590</v>
      </c>
      <c r="L130" s="178"/>
      <c r="M130" s="178"/>
      <c r="N130" s="178"/>
      <c r="O130" s="178"/>
      <c r="P130" s="178"/>
      <c r="Q130" s="178" t="s">
        <v>1976</v>
      </c>
      <c r="R130" s="179" t="s">
        <v>1130</v>
      </c>
      <c r="S130" s="175"/>
      <c r="T130" s="185"/>
    </row>
    <row r="131" s="168" customFormat="1" ht="185" customHeight="1" spans="1:20">
      <c r="A131" s="175">
        <v>253</v>
      </c>
      <c r="B131" s="175" t="s">
        <v>1934</v>
      </c>
      <c r="C131" s="179" t="s">
        <v>1998</v>
      </c>
      <c r="D131" s="178" t="s">
        <v>35</v>
      </c>
      <c r="E131" s="178" t="s">
        <v>496</v>
      </c>
      <c r="F131" s="179" t="s">
        <v>29</v>
      </c>
      <c r="G131" s="179" t="s">
        <v>1999</v>
      </c>
      <c r="H131" s="179" t="s">
        <v>2332</v>
      </c>
      <c r="I131" s="178" t="s">
        <v>937</v>
      </c>
      <c r="J131" s="178">
        <v>1</v>
      </c>
      <c r="K131" s="136">
        <v>50</v>
      </c>
      <c r="L131" s="179"/>
      <c r="M131" s="179"/>
      <c r="N131" s="179"/>
      <c r="O131" s="179"/>
      <c r="P131" s="179"/>
      <c r="Q131" s="179" t="s">
        <v>1217</v>
      </c>
      <c r="R131" s="179" t="s">
        <v>2001</v>
      </c>
      <c r="S131" s="175"/>
      <c r="T131" s="185"/>
    </row>
    <row r="132" s="168" customFormat="1" ht="131.25" spans="1:20">
      <c r="A132" s="175">
        <v>254</v>
      </c>
      <c r="B132" s="175" t="s">
        <v>1936</v>
      </c>
      <c r="C132" s="178" t="s">
        <v>2333</v>
      </c>
      <c r="D132" s="178" t="s">
        <v>35</v>
      </c>
      <c r="E132" s="178" t="s">
        <v>176</v>
      </c>
      <c r="F132" s="178" t="s">
        <v>29</v>
      </c>
      <c r="G132" s="178" t="s">
        <v>860</v>
      </c>
      <c r="H132" s="178" t="s">
        <v>2334</v>
      </c>
      <c r="I132" s="178" t="s">
        <v>24</v>
      </c>
      <c r="J132" s="178">
        <v>2</v>
      </c>
      <c r="K132" s="187">
        <v>210</v>
      </c>
      <c r="L132" s="188"/>
      <c r="M132" s="188"/>
      <c r="N132" s="188"/>
      <c r="O132" s="188"/>
      <c r="P132" s="188"/>
      <c r="Q132" s="188" t="s">
        <v>1200</v>
      </c>
      <c r="R132" s="179" t="s">
        <v>870</v>
      </c>
      <c r="S132" s="178"/>
      <c r="T132" s="178"/>
    </row>
    <row r="133" s="168" customFormat="1" ht="131.25" spans="1:20">
      <c r="A133" s="175">
        <v>255</v>
      </c>
      <c r="B133" s="175" t="s">
        <v>1939</v>
      </c>
      <c r="C133" s="178" t="s">
        <v>2335</v>
      </c>
      <c r="D133" s="178" t="s">
        <v>35</v>
      </c>
      <c r="E133" s="178" t="s">
        <v>176</v>
      </c>
      <c r="F133" s="178" t="s">
        <v>29</v>
      </c>
      <c r="G133" s="178" t="s">
        <v>860</v>
      </c>
      <c r="H133" s="178" t="s">
        <v>2336</v>
      </c>
      <c r="I133" s="178" t="s">
        <v>31</v>
      </c>
      <c r="J133" s="178">
        <v>6</v>
      </c>
      <c r="K133" s="187">
        <v>375</v>
      </c>
      <c r="L133" s="188"/>
      <c r="M133" s="188"/>
      <c r="N133" s="188"/>
      <c r="O133" s="188"/>
      <c r="P133" s="188"/>
      <c r="Q133" s="188"/>
      <c r="R133" s="179" t="s">
        <v>870</v>
      </c>
      <c r="S133" s="178"/>
      <c r="T133" s="178"/>
    </row>
    <row r="134" s="168" customFormat="1" ht="112.5" spans="1:20">
      <c r="A134" s="175">
        <v>256</v>
      </c>
      <c r="B134" s="175" t="s">
        <v>1941</v>
      </c>
      <c r="C134" s="178" t="s">
        <v>2337</v>
      </c>
      <c r="D134" s="178" t="s">
        <v>35</v>
      </c>
      <c r="E134" s="178" t="s">
        <v>176</v>
      </c>
      <c r="F134" s="178" t="s">
        <v>29</v>
      </c>
      <c r="G134" s="178" t="s">
        <v>860</v>
      </c>
      <c r="H134" s="178" t="s">
        <v>2338</v>
      </c>
      <c r="I134" s="178" t="s">
        <v>116</v>
      </c>
      <c r="J134" s="178">
        <v>1</v>
      </c>
      <c r="K134" s="178">
        <v>30</v>
      </c>
      <c r="L134" s="178"/>
      <c r="M134" s="178"/>
      <c r="N134" s="178"/>
      <c r="O134" s="178"/>
      <c r="P134" s="178"/>
      <c r="Q134" s="178"/>
      <c r="R134" s="178" t="s">
        <v>870</v>
      </c>
      <c r="S134" s="178"/>
      <c r="T134" s="178"/>
    </row>
    <row r="135" s="168" customFormat="1" ht="146" customHeight="1" spans="1:20">
      <c r="A135" s="175">
        <v>257</v>
      </c>
      <c r="B135" s="175" t="s">
        <v>1943</v>
      </c>
      <c r="C135" s="178" t="s">
        <v>1155</v>
      </c>
      <c r="D135" s="178" t="s">
        <v>35</v>
      </c>
      <c r="E135" s="178" t="s">
        <v>375</v>
      </c>
      <c r="F135" s="178" t="s">
        <v>21</v>
      </c>
      <c r="G135" s="178" t="s">
        <v>860</v>
      </c>
      <c r="H135" s="178" t="s">
        <v>1414</v>
      </c>
      <c r="I135" s="178" t="s">
        <v>31</v>
      </c>
      <c r="J135" s="178">
        <v>4.8</v>
      </c>
      <c r="K135" s="187">
        <v>158</v>
      </c>
      <c r="L135" s="178"/>
      <c r="M135" s="178"/>
      <c r="N135" s="178"/>
      <c r="O135" s="178"/>
      <c r="P135" s="178"/>
      <c r="Q135" s="178" t="s">
        <v>1200</v>
      </c>
      <c r="R135" s="179" t="s">
        <v>1157</v>
      </c>
      <c r="S135" s="178"/>
      <c r="T135" s="178"/>
    </row>
    <row r="136" s="168" customFormat="1" ht="112.5" spans="1:20">
      <c r="A136" s="175">
        <v>263</v>
      </c>
      <c r="B136" s="175" t="s">
        <v>1955</v>
      </c>
      <c r="C136" s="178" t="s">
        <v>864</v>
      </c>
      <c r="D136" s="175" t="s">
        <v>35</v>
      </c>
      <c r="E136" s="175" t="s">
        <v>631</v>
      </c>
      <c r="F136" s="178" t="s">
        <v>21</v>
      </c>
      <c r="G136" s="178" t="s">
        <v>860</v>
      </c>
      <c r="H136" s="178" t="s">
        <v>865</v>
      </c>
      <c r="I136" s="178" t="s">
        <v>24</v>
      </c>
      <c r="J136" s="178">
        <v>2</v>
      </c>
      <c r="K136" s="187">
        <v>30</v>
      </c>
      <c r="L136" s="188"/>
      <c r="M136" s="188"/>
      <c r="N136" s="188"/>
      <c r="O136" s="188"/>
      <c r="P136" s="188"/>
      <c r="Q136" s="188" t="s">
        <v>1196</v>
      </c>
      <c r="R136" s="179" t="s">
        <v>866</v>
      </c>
      <c r="S136" s="178"/>
      <c r="T136" s="178"/>
    </row>
    <row r="137" s="168" customFormat="1" ht="131.25" spans="1:20">
      <c r="A137" s="175">
        <v>269</v>
      </c>
      <c r="B137" s="175" t="s">
        <v>1967</v>
      </c>
      <c r="C137" s="178" t="s">
        <v>899</v>
      </c>
      <c r="D137" s="178" t="s">
        <v>19</v>
      </c>
      <c r="E137" s="178" t="s">
        <v>1498</v>
      </c>
      <c r="F137" s="178" t="s">
        <v>29</v>
      </c>
      <c r="G137" s="178" t="s">
        <v>877</v>
      </c>
      <c r="H137" s="178" t="s">
        <v>900</v>
      </c>
      <c r="I137" s="178" t="s">
        <v>251</v>
      </c>
      <c r="J137" s="178">
        <v>2</v>
      </c>
      <c r="K137" s="187">
        <v>1100</v>
      </c>
      <c r="L137" s="188"/>
      <c r="M137" s="188"/>
      <c r="N137" s="188"/>
      <c r="O137" s="188"/>
      <c r="P137" s="188"/>
      <c r="Q137" s="188" t="s">
        <v>1210</v>
      </c>
      <c r="R137" s="179" t="s">
        <v>2342</v>
      </c>
      <c r="S137" s="178"/>
      <c r="T137" s="178"/>
    </row>
    <row r="138" s="168" customFormat="1" ht="165" customHeight="1" spans="1:20">
      <c r="A138" s="175">
        <v>271</v>
      </c>
      <c r="B138" s="175" t="s">
        <v>1970</v>
      </c>
      <c r="C138" s="178" t="s">
        <v>899</v>
      </c>
      <c r="D138" s="178" t="s">
        <v>19</v>
      </c>
      <c r="E138" s="178" t="s">
        <v>1498</v>
      </c>
      <c r="F138" s="178" t="s">
        <v>29</v>
      </c>
      <c r="G138" s="178" t="s">
        <v>860</v>
      </c>
      <c r="H138" s="178" t="s">
        <v>1693</v>
      </c>
      <c r="I138" s="178" t="s">
        <v>251</v>
      </c>
      <c r="J138" s="178">
        <v>2</v>
      </c>
      <c r="K138" s="187">
        <v>500</v>
      </c>
      <c r="L138" s="178"/>
      <c r="M138" s="178"/>
      <c r="N138" s="178"/>
      <c r="O138" s="178"/>
      <c r="P138" s="178"/>
      <c r="Q138" s="178" t="s">
        <v>1210</v>
      </c>
      <c r="R138" s="179" t="s">
        <v>1165</v>
      </c>
      <c r="S138" s="178"/>
      <c r="T138" s="178"/>
    </row>
    <row r="139" s="168" customFormat="1" ht="150" spans="1:20">
      <c r="A139" s="175">
        <v>280</v>
      </c>
      <c r="B139" s="175" t="s">
        <v>1986</v>
      </c>
      <c r="C139" s="196" t="s">
        <v>909</v>
      </c>
      <c r="D139" s="175" t="s">
        <v>19</v>
      </c>
      <c r="E139" s="175" t="s">
        <v>62</v>
      </c>
      <c r="F139" s="175" t="s">
        <v>29</v>
      </c>
      <c r="G139" s="175" t="s">
        <v>910</v>
      </c>
      <c r="H139" s="196" t="s">
        <v>911</v>
      </c>
      <c r="I139" s="175" t="s">
        <v>92</v>
      </c>
      <c r="J139" s="175">
        <v>1</v>
      </c>
      <c r="K139" s="184">
        <v>110</v>
      </c>
      <c r="L139" s="183"/>
      <c r="M139" s="183"/>
      <c r="N139" s="183"/>
      <c r="O139" s="183"/>
      <c r="P139" s="183"/>
      <c r="Q139" s="183" t="s">
        <v>1194</v>
      </c>
      <c r="R139" s="176" t="s">
        <v>912</v>
      </c>
      <c r="S139" s="185"/>
      <c r="T139" s="185"/>
    </row>
    <row r="140" s="168" customFormat="1" ht="86" customHeight="1" spans="1:20">
      <c r="A140" s="175">
        <v>281</v>
      </c>
      <c r="B140" s="175" t="s">
        <v>1987</v>
      </c>
      <c r="C140" s="175" t="s">
        <v>1455</v>
      </c>
      <c r="D140" s="175" t="s">
        <v>19</v>
      </c>
      <c r="E140" s="175" t="s">
        <v>925</v>
      </c>
      <c r="F140" s="175" t="s">
        <v>29</v>
      </c>
      <c r="G140" s="175" t="s">
        <v>206</v>
      </c>
      <c r="H140" s="176" t="s">
        <v>1239</v>
      </c>
      <c r="I140" s="175" t="s">
        <v>668</v>
      </c>
      <c r="J140" s="175">
        <v>1000</v>
      </c>
      <c r="K140" s="184">
        <v>200</v>
      </c>
      <c r="L140" s="183"/>
      <c r="M140" s="183"/>
      <c r="N140" s="183"/>
      <c r="O140" s="183"/>
      <c r="P140" s="183"/>
      <c r="Q140" s="183" t="s">
        <v>1240</v>
      </c>
      <c r="R140" s="175" t="s">
        <v>927</v>
      </c>
      <c r="S140" s="185"/>
      <c r="T140" s="185"/>
    </row>
    <row r="141" s="168" customFormat="1" ht="87" customHeight="1" spans="1:20">
      <c r="A141" s="175">
        <v>282</v>
      </c>
      <c r="B141" s="175" t="s">
        <v>1989</v>
      </c>
      <c r="C141" s="175" t="s">
        <v>1456</v>
      </c>
      <c r="D141" s="175" t="s">
        <v>19</v>
      </c>
      <c r="E141" s="175" t="s">
        <v>74</v>
      </c>
      <c r="F141" s="175" t="s">
        <v>29</v>
      </c>
      <c r="G141" s="175" t="s">
        <v>930</v>
      </c>
      <c r="H141" s="176" t="s">
        <v>931</v>
      </c>
      <c r="I141" s="175" t="s">
        <v>814</v>
      </c>
      <c r="J141" s="175">
        <v>178</v>
      </c>
      <c r="K141" s="184">
        <v>284.8</v>
      </c>
      <c r="L141" s="183"/>
      <c r="M141" s="183"/>
      <c r="N141" s="183"/>
      <c r="O141" s="183"/>
      <c r="P141" s="183"/>
      <c r="Q141" s="183" t="s">
        <v>1194</v>
      </c>
      <c r="R141" s="175" t="s">
        <v>932</v>
      </c>
      <c r="S141" s="185"/>
      <c r="T141" s="185"/>
    </row>
    <row r="142" s="168" customFormat="1" ht="131.25" spans="1:20">
      <c r="A142" s="175">
        <v>283</v>
      </c>
      <c r="B142" s="175" t="s">
        <v>1990</v>
      </c>
      <c r="C142" s="175" t="s">
        <v>914</v>
      </c>
      <c r="D142" s="175" t="s">
        <v>823</v>
      </c>
      <c r="E142" s="192" t="s">
        <v>915</v>
      </c>
      <c r="F142" s="175" t="s">
        <v>29</v>
      </c>
      <c r="G142" s="175" t="s">
        <v>206</v>
      </c>
      <c r="H142" s="176" t="s">
        <v>916</v>
      </c>
      <c r="I142" s="175" t="s">
        <v>668</v>
      </c>
      <c r="J142" s="175">
        <v>250</v>
      </c>
      <c r="K142" s="184">
        <v>75</v>
      </c>
      <c r="L142" s="183"/>
      <c r="M142" s="183"/>
      <c r="N142" s="183"/>
      <c r="O142" s="183"/>
      <c r="P142" s="183"/>
      <c r="Q142" s="183" t="s">
        <v>1238</v>
      </c>
      <c r="R142" s="176" t="s">
        <v>917</v>
      </c>
      <c r="S142" s="185"/>
      <c r="T142" s="185"/>
    </row>
    <row r="143" s="168" customFormat="1" ht="75" spans="1:20">
      <c r="A143" s="175">
        <v>284</v>
      </c>
      <c r="B143" s="175" t="s">
        <v>1991</v>
      </c>
      <c r="C143" s="175" t="s">
        <v>1454</v>
      </c>
      <c r="D143" s="175" t="s">
        <v>106</v>
      </c>
      <c r="E143" s="175" t="s">
        <v>920</v>
      </c>
      <c r="F143" s="175" t="s">
        <v>29</v>
      </c>
      <c r="G143" s="175" t="s">
        <v>206</v>
      </c>
      <c r="H143" s="176" t="s">
        <v>921</v>
      </c>
      <c r="I143" s="175" t="s">
        <v>668</v>
      </c>
      <c r="J143" s="175">
        <v>100</v>
      </c>
      <c r="K143" s="184">
        <v>10</v>
      </c>
      <c r="L143" s="183"/>
      <c r="M143" s="183"/>
      <c r="N143" s="183"/>
      <c r="O143" s="183"/>
      <c r="P143" s="183"/>
      <c r="Q143" s="183" t="s">
        <v>1202</v>
      </c>
      <c r="R143" s="175" t="s">
        <v>922</v>
      </c>
      <c r="S143" s="185"/>
      <c r="T143" s="185"/>
    </row>
    <row r="144" s="168" customFormat="1" ht="112.5" spans="1:20">
      <c r="A144" s="175">
        <v>285</v>
      </c>
      <c r="B144" s="175" t="s">
        <v>1992</v>
      </c>
      <c r="C144" s="175" t="s">
        <v>903</v>
      </c>
      <c r="D144" s="175" t="s">
        <v>631</v>
      </c>
      <c r="E144" s="175" t="s">
        <v>904</v>
      </c>
      <c r="F144" s="175" t="s">
        <v>29</v>
      </c>
      <c r="G144" s="175" t="s">
        <v>206</v>
      </c>
      <c r="H144" s="175" t="s">
        <v>905</v>
      </c>
      <c r="I144" s="175" t="s">
        <v>906</v>
      </c>
      <c r="J144" s="175">
        <v>6252</v>
      </c>
      <c r="K144" s="184">
        <v>18.756</v>
      </c>
      <c r="L144" s="183"/>
      <c r="M144" s="183"/>
      <c r="N144" s="183"/>
      <c r="O144" s="183"/>
      <c r="P144" s="183"/>
      <c r="Q144" s="183" t="s">
        <v>1237</v>
      </c>
      <c r="R144" s="176" t="s">
        <v>907</v>
      </c>
      <c r="S144" s="185"/>
      <c r="T144" s="185"/>
    </row>
    <row r="145" s="168" customFormat="1" ht="93.75" spans="1:20">
      <c r="A145" s="175">
        <v>286</v>
      </c>
      <c r="B145" s="175" t="s">
        <v>1994</v>
      </c>
      <c r="C145" s="175" t="s">
        <v>934</v>
      </c>
      <c r="D145" s="175" t="s">
        <v>934</v>
      </c>
      <c r="E145" s="175" t="s">
        <v>934</v>
      </c>
      <c r="F145" s="175" t="s">
        <v>29</v>
      </c>
      <c r="G145" s="175" t="s">
        <v>935</v>
      </c>
      <c r="H145" s="176" t="s">
        <v>936</v>
      </c>
      <c r="I145" s="175" t="s">
        <v>937</v>
      </c>
      <c r="J145" s="175">
        <v>1</v>
      </c>
      <c r="K145" s="184">
        <v>500</v>
      </c>
      <c r="L145" s="183"/>
      <c r="M145" s="183"/>
      <c r="N145" s="183"/>
      <c r="O145" s="183"/>
      <c r="P145" s="183"/>
      <c r="Q145" s="183" t="s">
        <v>2003</v>
      </c>
      <c r="R145" s="175" t="s">
        <v>938</v>
      </c>
      <c r="S145" s="185"/>
      <c r="T145" s="185"/>
    </row>
  </sheetData>
  <autoFilter ref="A4:T145">
    <extLst/>
  </autoFilter>
  <mergeCells count="19">
    <mergeCell ref="A1:T1"/>
    <mergeCell ref="A2:T2"/>
    <mergeCell ref="L3:P3"/>
    <mergeCell ref="A5:J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rintOptions horizontalCentered="1"/>
  <pageMargins left="0.554166666666667" right="0.554166666666667" top="0.802777777777778" bottom="0.802777777777778" header="0.5" footer="0.5"/>
  <pageSetup paperSize="9" scale="58" fitToHeight="0"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48490"/>
  <sheetViews>
    <sheetView topLeftCell="A41" workbookViewId="0">
      <selection activeCell="H42" sqref="H42"/>
    </sheetView>
  </sheetViews>
  <sheetFormatPr defaultColWidth="8.725" defaultRowHeight="18.75"/>
  <cols>
    <col min="1" max="1" width="8.725" style="1"/>
    <col min="2" max="2" width="9" style="1" customWidth="1"/>
    <col min="3" max="3" width="11.1333333333333" style="3" customWidth="1"/>
    <col min="4" max="7" width="5.25833333333333" style="1" customWidth="1"/>
    <col min="8" max="8" width="43.6333333333333" style="2" customWidth="1"/>
    <col min="9" max="10" width="5.13333333333333" style="3" customWidth="1"/>
    <col min="11" max="11" width="14.5583333333333" style="4" customWidth="1"/>
    <col min="12" max="13" width="6.88333333333333" style="5" customWidth="1"/>
    <col min="14" max="14" width="42.5" style="2" customWidth="1"/>
    <col min="15" max="16" width="5.25833333333333" style="1" customWidth="1"/>
    <col min="17" max="16384" width="8.725" style="1"/>
  </cols>
  <sheetData>
    <row r="1" s="1" customFormat="1" ht="34.5" spans="1:16">
      <c r="A1" s="6" t="s">
        <v>2393</v>
      </c>
      <c r="B1" s="6"/>
      <c r="C1" s="6"/>
      <c r="D1" s="6"/>
      <c r="E1" s="6"/>
      <c r="F1" s="6"/>
      <c r="G1" s="6"/>
      <c r="H1" s="7"/>
      <c r="I1" s="6"/>
      <c r="J1" s="6"/>
      <c r="K1" s="21"/>
      <c r="L1" s="22"/>
      <c r="M1" s="22"/>
      <c r="N1" s="7"/>
      <c r="O1" s="6"/>
      <c r="P1" s="6"/>
    </row>
    <row r="2" s="1" customFormat="1" ht="25" customHeight="1" spans="1:16">
      <c r="A2" s="8"/>
      <c r="B2" s="8"/>
      <c r="C2" s="23"/>
      <c r="D2" s="8"/>
      <c r="E2" s="8"/>
      <c r="F2" s="8"/>
      <c r="G2" s="8"/>
      <c r="H2" s="9"/>
      <c r="I2" s="23"/>
      <c r="J2" s="23"/>
      <c r="K2" s="21"/>
      <c r="L2" s="24"/>
      <c r="M2" s="24"/>
      <c r="N2" s="9"/>
      <c r="O2" s="8"/>
      <c r="P2" s="8"/>
    </row>
    <row r="3" s="1" customFormat="1" ht="124" customHeight="1" spans="1:17">
      <c r="A3" s="10" t="s">
        <v>2</v>
      </c>
      <c r="B3" s="10" t="s">
        <v>3</v>
      </c>
      <c r="C3" s="10" t="s">
        <v>4</v>
      </c>
      <c r="D3" s="10" t="s">
        <v>5</v>
      </c>
      <c r="E3" s="10" t="s">
        <v>6</v>
      </c>
      <c r="F3" s="10" t="s">
        <v>7</v>
      </c>
      <c r="G3" s="10" t="s">
        <v>8</v>
      </c>
      <c r="H3" s="11" t="s">
        <v>9</v>
      </c>
      <c r="I3" s="10" t="s">
        <v>10</v>
      </c>
      <c r="J3" s="10" t="s">
        <v>11</v>
      </c>
      <c r="K3" s="136" t="s">
        <v>12</v>
      </c>
      <c r="L3" s="31" t="s">
        <v>2394</v>
      </c>
      <c r="M3" s="31" t="s">
        <v>2395</v>
      </c>
      <c r="N3" s="15" t="s">
        <v>13</v>
      </c>
      <c r="O3" s="10" t="s">
        <v>14</v>
      </c>
      <c r="P3" s="10" t="s">
        <v>15</v>
      </c>
      <c r="Q3" s="1" t="s">
        <v>2396</v>
      </c>
    </row>
    <row r="4" s="1" customFormat="1" ht="67" customHeight="1" spans="1:16">
      <c r="A4" s="14" t="s">
        <v>16</v>
      </c>
      <c r="B4" s="14"/>
      <c r="C4" s="14"/>
      <c r="D4" s="14"/>
      <c r="E4" s="14"/>
      <c r="F4" s="14"/>
      <c r="G4" s="14"/>
      <c r="H4" s="14"/>
      <c r="I4" s="14"/>
      <c r="J4" s="14"/>
      <c r="K4" s="137">
        <f>SUM(K5:K333)</f>
        <v>49273.06237</v>
      </c>
      <c r="L4" s="31"/>
      <c r="M4" s="31"/>
      <c r="N4" s="11"/>
      <c r="O4" s="10"/>
      <c r="P4" s="10"/>
    </row>
    <row r="5" s="1" customFormat="1" ht="91" customHeight="1" spans="1:16">
      <c r="A5" s="16">
        <v>1</v>
      </c>
      <c r="B5" s="16" t="s">
        <v>1460</v>
      </c>
      <c r="C5" s="132" t="s">
        <v>2397</v>
      </c>
      <c r="D5" s="132" t="s">
        <v>35</v>
      </c>
      <c r="E5" s="132" t="s">
        <v>120</v>
      </c>
      <c r="F5" s="132" t="s">
        <v>29</v>
      </c>
      <c r="G5" s="132" t="s">
        <v>2398</v>
      </c>
      <c r="H5" s="133" t="s">
        <v>2399</v>
      </c>
      <c r="I5" s="132" t="s">
        <v>123</v>
      </c>
      <c r="J5" s="132">
        <v>60</v>
      </c>
      <c r="K5" s="138">
        <v>13.2</v>
      </c>
      <c r="L5" s="139" t="s">
        <v>1772</v>
      </c>
      <c r="M5" s="139" t="s">
        <v>2400</v>
      </c>
      <c r="N5" s="133" t="s">
        <v>2401</v>
      </c>
      <c r="O5" s="132"/>
      <c r="P5" s="132"/>
    </row>
    <row r="6" s="1" customFormat="1" ht="204" customHeight="1" spans="1:16">
      <c r="A6" s="16">
        <v>2</v>
      </c>
      <c r="B6" s="16" t="s">
        <v>1463</v>
      </c>
      <c r="C6" s="132" t="s">
        <v>158</v>
      </c>
      <c r="D6" s="132" t="s">
        <v>35</v>
      </c>
      <c r="E6" s="132" t="s">
        <v>2006</v>
      </c>
      <c r="F6" s="132" t="s">
        <v>29</v>
      </c>
      <c r="G6" s="132" t="s">
        <v>22</v>
      </c>
      <c r="H6" s="133" t="s">
        <v>2402</v>
      </c>
      <c r="I6" s="132" t="s">
        <v>31</v>
      </c>
      <c r="J6" s="132">
        <v>5</v>
      </c>
      <c r="K6" s="138">
        <v>170</v>
      </c>
      <c r="L6" s="139" t="s">
        <v>1772</v>
      </c>
      <c r="M6" s="139" t="s">
        <v>2400</v>
      </c>
      <c r="N6" s="133" t="s">
        <v>2403</v>
      </c>
      <c r="O6" s="132"/>
      <c r="P6" s="132"/>
    </row>
    <row r="7" s="1" customFormat="1" ht="190" customHeight="1" spans="1:16">
      <c r="A7" s="16">
        <v>3</v>
      </c>
      <c r="B7" s="16" t="s">
        <v>1465</v>
      </c>
      <c r="C7" s="132" t="s">
        <v>2404</v>
      </c>
      <c r="D7" s="132" t="s">
        <v>19</v>
      </c>
      <c r="E7" s="132" t="s">
        <v>20</v>
      </c>
      <c r="F7" s="132" t="s">
        <v>29</v>
      </c>
      <c r="G7" s="132" t="s">
        <v>37</v>
      </c>
      <c r="H7" s="133" t="s">
        <v>2405</v>
      </c>
      <c r="I7" s="132" t="s">
        <v>133</v>
      </c>
      <c r="J7" s="132">
        <v>30</v>
      </c>
      <c r="K7" s="138">
        <v>254.63</v>
      </c>
      <c r="L7" s="139" t="s">
        <v>1772</v>
      </c>
      <c r="M7" s="139" t="s">
        <v>2400</v>
      </c>
      <c r="N7" s="133" t="s">
        <v>2406</v>
      </c>
      <c r="O7" s="132"/>
      <c r="P7" s="132"/>
    </row>
    <row r="8" s="1" customFormat="1" ht="145" customHeight="1" spans="1:16">
      <c r="A8" s="16">
        <v>4</v>
      </c>
      <c r="B8" s="16" t="s">
        <v>1467</v>
      </c>
      <c r="C8" s="132" t="s">
        <v>2407</v>
      </c>
      <c r="D8" s="132" t="s">
        <v>35</v>
      </c>
      <c r="E8" s="132" t="s">
        <v>120</v>
      </c>
      <c r="F8" s="132" t="s">
        <v>29</v>
      </c>
      <c r="G8" s="132" t="s">
        <v>46</v>
      </c>
      <c r="H8" s="133" t="s">
        <v>2408</v>
      </c>
      <c r="I8" s="132" t="s">
        <v>123</v>
      </c>
      <c r="J8" s="132">
        <v>171</v>
      </c>
      <c r="K8" s="138">
        <v>17.1</v>
      </c>
      <c r="L8" s="139" t="s">
        <v>1772</v>
      </c>
      <c r="M8" s="139" t="s">
        <v>2400</v>
      </c>
      <c r="N8" s="133" t="s">
        <v>2409</v>
      </c>
      <c r="O8" s="132"/>
      <c r="P8" s="132"/>
    </row>
    <row r="9" s="1" customFormat="1" ht="287" customHeight="1" spans="1:16">
      <c r="A9" s="16">
        <v>5</v>
      </c>
      <c r="B9" s="16" t="s">
        <v>1469</v>
      </c>
      <c r="C9" s="132" t="s">
        <v>50</v>
      </c>
      <c r="D9" s="132" t="s">
        <v>19</v>
      </c>
      <c r="E9" s="132" t="s">
        <v>28</v>
      </c>
      <c r="F9" s="132" t="s">
        <v>29</v>
      </c>
      <c r="G9" s="132" t="s">
        <v>46</v>
      </c>
      <c r="H9" s="133" t="s">
        <v>2410</v>
      </c>
      <c r="I9" s="132" t="s">
        <v>31</v>
      </c>
      <c r="J9" s="132">
        <v>5</v>
      </c>
      <c r="K9" s="138">
        <v>170</v>
      </c>
      <c r="L9" s="139" t="s">
        <v>1772</v>
      </c>
      <c r="M9" s="139" t="s">
        <v>2400</v>
      </c>
      <c r="N9" s="133" t="s">
        <v>2411</v>
      </c>
      <c r="O9" s="132"/>
      <c r="P9" s="132"/>
    </row>
    <row r="10" s="1" customFormat="1" ht="153" customHeight="1" spans="1:16">
      <c r="A10" s="16">
        <v>6</v>
      </c>
      <c r="B10" s="16" t="s">
        <v>1471</v>
      </c>
      <c r="C10" s="132" t="s">
        <v>2412</v>
      </c>
      <c r="D10" s="132" t="s">
        <v>19</v>
      </c>
      <c r="E10" s="132" t="s">
        <v>28</v>
      </c>
      <c r="F10" s="132" t="s">
        <v>29</v>
      </c>
      <c r="G10" s="132" t="s">
        <v>2413</v>
      </c>
      <c r="H10" s="133" t="s">
        <v>2414</v>
      </c>
      <c r="I10" s="140" t="s">
        <v>92</v>
      </c>
      <c r="J10" s="140">
        <v>6</v>
      </c>
      <c r="K10" s="138">
        <v>23.2</v>
      </c>
      <c r="L10" s="139" t="s">
        <v>1772</v>
      </c>
      <c r="M10" s="132" t="s">
        <v>2400</v>
      </c>
      <c r="N10" s="133" t="s">
        <v>2415</v>
      </c>
      <c r="O10" s="132"/>
      <c r="P10" s="132"/>
    </row>
    <row r="11" s="1" customFormat="1" ht="178" customHeight="1" spans="1:16">
      <c r="A11" s="16">
        <v>7</v>
      </c>
      <c r="B11" s="16" t="s">
        <v>1475</v>
      </c>
      <c r="C11" s="132" t="s">
        <v>175</v>
      </c>
      <c r="D11" s="132" t="s">
        <v>35</v>
      </c>
      <c r="E11" s="132" t="s">
        <v>176</v>
      </c>
      <c r="F11" s="132" t="s">
        <v>29</v>
      </c>
      <c r="G11" s="132" t="s">
        <v>46</v>
      </c>
      <c r="H11" s="133" t="s">
        <v>2416</v>
      </c>
      <c r="I11" s="132" t="s">
        <v>31</v>
      </c>
      <c r="J11" s="132">
        <v>1.2</v>
      </c>
      <c r="K11" s="138">
        <v>159</v>
      </c>
      <c r="L11" s="139" t="s">
        <v>1772</v>
      </c>
      <c r="M11" s="139" t="s">
        <v>2400</v>
      </c>
      <c r="N11" s="133" t="s">
        <v>178</v>
      </c>
      <c r="O11" s="132"/>
      <c r="P11" s="132"/>
    </row>
    <row r="12" s="1" customFormat="1" ht="150" customHeight="1" spans="1:16">
      <c r="A12" s="16">
        <v>8</v>
      </c>
      <c r="B12" s="16" t="s">
        <v>1476</v>
      </c>
      <c r="C12" s="132" t="s">
        <v>45</v>
      </c>
      <c r="D12" s="132" t="s">
        <v>35</v>
      </c>
      <c r="E12" s="132" t="s">
        <v>36</v>
      </c>
      <c r="F12" s="132" t="s">
        <v>21</v>
      </c>
      <c r="G12" s="132" t="s">
        <v>46</v>
      </c>
      <c r="H12" s="133" t="s">
        <v>2417</v>
      </c>
      <c r="I12" s="132" t="s">
        <v>31</v>
      </c>
      <c r="J12" s="132">
        <v>1.2</v>
      </c>
      <c r="K12" s="132">
        <v>91.4</v>
      </c>
      <c r="L12" s="139" t="s">
        <v>1772</v>
      </c>
      <c r="M12" s="139" t="s">
        <v>2400</v>
      </c>
      <c r="N12" s="133" t="s">
        <v>2418</v>
      </c>
      <c r="O12" s="132"/>
      <c r="P12" s="132"/>
    </row>
    <row r="13" s="1" customFormat="1" ht="241" customHeight="1" spans="1:16">
      <c r="A13" s="16">
        <v>9</v>
      </c>
      <c r="B13" s="16" t="s">
        <v>1478</v>
      </c>
      <c r="C13" s="132" t="s">
        <v>1538</v>
      </c>
      <c r="D13" s="132" t="s">
        <v>19</v>
      </c>
      <c r="E13" s="132" t="s">
        <v>20</v>
      </c>
      <c r="F13" s="132" t="s">
        <v>29</v>
      </c>
      <c r="G13" s="132" t="s">
        <v>1539</v>
      </c>
      <c r="H13" s="133" t="s">
        <v>2419</v>
      </c>
      <c r="I13" s="132" t="s">
        <v>65</v>
      </c>
      <c r="J13" s="132">
        <v>5000</v>
      </c>
      <c r="K13" s="138">
        <v>60</v>
      </c>
      <c r="L13" s="139" t="s">
        <v>1772</v>
      </c>
      <c r="M13" s="139" t="s">
        <v>2400</v>
      </c>
      <c r="N13" s="133" t="s">
        <v>2420</v>
      </c>
      <c r="O13" s="132"/>
      <c r="P13" s="132"/>
    </row>
    <row r="14" s="1" customFormat="1" ht="157" customHeight="1" spans="1:16">
      <c r="A14" s="16">
        <v>10</v>
      </c>
      <c r="B14" s="16" t="s">
        <v>1480</v>
      </c>
      <c r="C14" s="132" t="s">
        <v>2421</v>
      </c>
      <c r="D14" s="132" t="s">
        <v>19</v>
      </c>
      <c r="E14" s="132" t="s">
        <v>255</v>
      </c>
      <c r="F14" s="132" t="s">
        <v>21</v>
      </c>
      <c r="G14" s="132" t="s">
        <v>237</v>
      </c>
      <c r="H14" s="133" t="s">
        <v>2422</v>
      </c>
      <c r="I14" s="132" t="s">
        <v>31</v>
      </c>
      <c r="J14" s="132">
        <v>4</v>
      </c>
      <c r="K14" s="138">
        <v>77.2</v>
      </c>
      <c r="L14" s="139" t="s">
        <v>1772</v>
      </c>
      <c r="M14" s="139" t="s">
        <v>2400</v>
      </c>
      <c r="N14" s="133" t="s">
        <v>257</v>
      </c>
      <c r="O14" s="132"/>
      <c r="P14" s="132"/>
    </row>
    <row r="15" s="1" customFormat="1" ht="186" customHeight="1" spans="1:16">
      <c r="A15" s="16">
        <v>11</v>
      </c>
      <c r="B15" s="16" t="s">
        <v>1483</v>
      </c>
      <c r="C15" s="132" t="s">
        <v>2423</v>
      </c>
      <c r="D15" s="132" t="s">
        <v>35</v>
      </c>
      <c r="E15" s="132" t="s">
        <v>2006</v>
      </c>
      <c r="F15" s="132" t="s">
        <v>29</v>
      </c>
      <c r="G15" s="132" t="s">
        <v>1539</v>
      </c>
      <c r="H15" s="133" t="s">
        <v>2424</v>
      </c>
      <c r="I15" s="132" t="s">
        <v>92</v>
      </c>
      <c r="J15" s="132">
        <v>19</v>
      </c>
      <c r="K15" s="138">
        <v>59.85</v>
      </c>
      <c r="L15" s="139" t="s">
        <v>1772</v>
      </c>
      <c r="M15" s="139" t="s">
        <v>2400</v>
      </c>
      <c r="N15" s="133" t="s">
        <v>2022</v>
      </c>
      <c r="O15" s="132"/>
      <c r="P15" s="132"/>
    </row>
    <row r="16" s="1" customFormat="1" ht="192" customHeight="1" spans="1:16">
      <c r="A16" s="16">
        <v>12</v>
      </c>
      <c r="B16" s="16" t="s">
        <v>1485</v>
      </c>
      <c r="C16" s="132" t="s">
        <v>241</v>
      </c>
      <c r="D16" s="132" t="s">
        <v>35</v>
      </c>
      <c r="E16" s="132" t="s">
        <v>2006</v>
      </c>
      <c r="F16" s="132" t="s">
        <v>29</v>
      </c>
      <c r="G16" s="132" t="s">
        <v>237</v>
      </c>
      <c r="H16" s="133" t="s">
        <v>2425</v>
      </c>
      <c r="I16" s="132" t="s">
        <v>31</v>
      </c>
      <c r="J16" s="132">
        <v>5</v>
      </c>
      <c r="K16" s="138">
        <v>170</v>
      </c>
      <c r="L16" s="139" t="s">
        <v>1772</v>
      </c>
      <c r="M16" s="139" t="s">
        <v>2400</v>
      </c>
      <c r="N16" s="133" t="s">
        <v>2426</v>
      </c>
      <c r="O16" s="132"/>
      <c r="P16" s="132"/>
    </row>
    <row r="17" s="1" customFormat="1" ht="133" customHeight="1" spans="1:16">
      <c r="A17" s="16">
        <v>13</v>
      </c>
      <c r="B17" s="16" t="s">
        <v>1487</v>
      </c>
      <c r="C17" s="132" t="s">
        <v>259</v>
      </c>
      <c r="D17" s="132" t="s">
        <v>35</v>
      </c>
      <c r="E17" s="132" t="s">
        <v>120</v>
      </c>
      <c r="F17" s="132" t="s">
        <v>29</v>
      </c>
      <c r="G17" s="132" t="s">
        <v>237</v>
      </c>
      <c r="H17" s="133" t="s">
        <v>2427</v>
      </c>
      <c r="I17" s="132" t="s">
        <v>123</v>
      </c>
      <c r="J17" s="132">
        <v>190</v>
      </c>
      <c r="K17" s="138">
        <v>35.15</v>
      </c>
      <c r="L17" s="139" t="s">
        <v>1772</v>
      </c>
      <c r="M17" s="139" t="s">
        <v>2400</v>
      </c>
      <c r="N17" s="133" t="s">
        <v>2099</v>
      </c>
      <c r="O17" s="132"/>
      <c r="P17" s="132"/>
    </row>
    <row r="18" s="1" customFormat="1" ht="180" customHeight="1" spans="1:16">
      <c r="A18" s="16">
        <v>14</v>
      </c>
      <c r="B18" s="16" t="s">
        <v>1489</v>
      </c>
      <c r="C18" s="132" t="s">
        <v>2428</v>
      </c>
      <c r="D18" s="132" t="s">
        <v>35</v>
      </c>
      <c r="E18" s="132" t="s">
        <v>631</v>
      </c>
      <c r="F18" s="132" t="s">
        <v>21</v>
      </c>
      <c r="G18" s="132" t="s">
        <v>237</v>
      </c>
      <c r="H18" s="133" t="s">
        <v>2429</v>
      </c>
      <c r="I18" s="132">
        <v>1</v>
      </c>
      <c r="J18" s="132" t="s">
        <v>24</v>
      </c>
      <c r="K18" s="132">
        <v>115</v>
      </c>
      <c r="L18" s="139" t="s">
        <v>1772</v>
      </c>
      <c r="M18" s="139" t="s">
        <v>2400</v>
      </c>
      <c r="N18" s="133" t="s">
        <v>2430</v>
      </c>
      <c r="O18" s="132"/>
      <c r="P18" s="132"/>
    </row>
    <row r="19" s="54" customFormat="1" ht="216" customHeight="1" spans="1:16">
      <c r="A19" s="57">
        <v>15</v>
      </c>
      <c r="B19" s="57" t="s">
        <v>1492</v>
      </c>
      <c r="C19" s="134" t="s">
        <v>2431</v>
      </c>
      <c r="D19" s="134" t="s">
        <v>631</v>
      </c>
      <c r="E19" s="134" t="s">
        <v>631</v>
      </c>
      <c r="F19" s="134" t="s">
        <v>29</v>
      </c>
      <c r="G19" s="134" t="s">
        <v>237</v>
      </c>
      <c r="H19" s="135" t="s">
        <v>2432</v>
      </c>
      <c r="I19" s="134" t="s">
        <v>198</v>
      </c>
      <c r="J19" s="134">
        <v>2500</v>
      </c>
      <c r="K19" s="134">
        <v>55</v>
      </c>
      <c r="L19" s="139" t="s">
        <v>1772</v>
      </c>
      <c r="M19" s="141" t="s">
        <v>2400</v>
      </c>
      <c r="N19" s="135" t="s">
        <v>2433</v>
      </c>
      <c r="O19" s="134"/>
      <c r="P19" s="134"/>
    </row>
    <row r="20" s="1" customFormat="1" ht="202" customHeight="1" spans="1:16">
      <c r="A20" s="16">
        <v>16</v>
      </c>
      <c r="B20" s="16" t="s">
        <v>1493</v>
      </c>
      <c r="C20" s="132" t="s">
        <v>1273</v>
      </c>
      <c r="D20" s="132" t="s">
        <v>35</v>
      </c>
      <c r="E20" s="132" t="s">
        <v>2006</v>
      </c>
      <c r="F20" s="132" t="s">
        <v>29</v>
      </c>
      <c r="G20" s="132" t="s">
        <v>56</v>
      </c>
      <c r="H20" s="133" t="s">
        <v>2434</v>
      </c>
      <c r="I20" s="132" t="s">
        <v>31</v>
      </c>
      <c r="J20" s="132">
        <v>6</v>
      </c>
      <c r="K20" s="132">
        <v>202</v>
      </c>
      <c r="L20" s="139" t="s">
        <v>1772</v>
      </c>
      <c r="M20" s="132" t="s">
        <v>2400</v>
      </c>
      <c r="N20" s="133" t="s">
        <v>2435</v>
      </c>
      <c r="O20" s="132"/>
      <c r="P20" s="132"/>
    </row>
    <row r="21" s="1" customFormat="1" ht="177" customHeight="1" spans="1:16">
      <c r="A21" s="16">
        <v>17</v>
      </c>
      <c r="B21" s="16" t="s">
        <v>1494</v>
      </c>
      <c r="C21" s="132" t="s">
        <v>2436</v>
      </c>
      <c r="D21" s="132" t="s">
        <v>35</v>
      </c>
      <c r="E21" s="132" t="s">
        <v>120</v>
      </c>
      <c r="F21" s="132" t="s">
        <v>29</v>
      </c>
      <c r="G21" s="132" t="s">
        <v>56</v>
      </c>
      <c r="H21" s="133" t="s">
        <v>2437</v>
      </c>
      <c r="I21" s="132" t="s">
        <v>123</v>
      </c>
      <c r="J21" s="132">
        <v>250</v>
      </c>
      <c r="K21" s="138">
        <v>46.25</v>
      </c>
      <c r="L21" s="139" t="s">
        <v>1772</v>
      </c>
      <c r="M21" s="139" t="s">
        <v>2400</v>
      </c>
      <c r="N21" s="133" t="s">
        <v>2438</v>
      </c>
      <c r="O21" s="132"/>
      <c r="P21" s="132"/>
    </row>
    <row r="22" s="1" customFormat="1" ht="201" customHeight="1" spans="1:16">
      <c r="A22" s="16">
        <v>18</v>
      </c>
      <c r="B22" s="16" t="s">
        <v>1497</v>
      </c>
      <c r="C22" s="132" t="s">
        <v>2439</v>
      </c>
      <c r="D22" s="132" t="s">
        <v>19</v>
      </c>
      <c r="E22" s="132" t="s">
        <v>62</v>
      </c>
      <c r="F22" s="132" t="s">
        <v>29</v>
      </c>
      <c r="G22" s="132" t="s">
        <v>56</v>
      </c>
      <c r="H22" s="133" t="s">
        <v>2440</v>
      </c>
      <c r="I22" s="132" t="s">
        <v>116</v>
      </c>
      <c r="J22" s="132">
        <v>1</v>
      </c>
      <c r="K22" s="138">
        <v>6</v>
      </c>
      <c r="L22" s="139" t="s">
        <v>1772</v>
      </c>
      <c r="M22" s="139" t="s">
        <v>2400</v>
      </c>
      <c r="N22" s="133" t="s">
        <v>2441</v>
      </c>
      <c r="O22" s="132"/>
      <c r="P22" s="132"/>
    </row>
    <row r="23" s="1" customFormat="1" ht="237" customHeight="1" spans="1:16">
      <c r="A23" s="16">
        <v>19</v>
      </c>
      <c r="B23" s="16" t="s">
        <v>1499</v>
      </c>
      <c r="C23" s="132" t="s">
        <v>2442</v>
      </c>
      <c r="D23" s="132" t="s">
        <v>35</v>
      </c>
      <c r="E23" s="132" t="s">
        <v>36</v>
      </c>
      <c r="F23" s="132" t="s">
        <v>29</v>
      </c>
      <c r="G23" s="132" t="s">
        <v>56</v>
      </c>
      <c r="H23" s="133" t="s">
        <v>2443</v>
      </c>
      <c r="I23" s="132" t="s">
        <v>31</v>
      </c>
      <c r="J23" s="132">
        <v>10</v>
      </c>
      <c r="K23" s="138">
        <v>160</v>
      </c>
      <c r="L23" s="139" t="s">
        <v>1772</v>
      </c>
      <c r="M23" s="139" t="s">
        <v>2400</v>
      </c>
      <c r="N23" s="133" t="s">
        <v>2444</v>
      </c>
      <c r="O23" s="132"/>
      <c r="P23" s="132"/>
    </row>
    <row r="24" s="1" customFormat="1" ht="235" customHeight="1" spans="1:16">
      <c r="A24" s="16">
        <v>20</v>
      </c>
      <c r="B24" s="16" t="s">
        <v>1501</v>
      </c>
      <c r="C24" s="132" t="s">
        <v>2445</v>
      </c>
      <c r="D24" s="132" t="s">
        <v>35</v>
      </c>
      <c r="E24" s="132" t="s">
        <v>176</v>
      </c>
      <c r="F24" s="132" t="s">
        <v>29</v>
      </c>
      <c r="G24" s="132" t="s">
        <v>56</v>
      </c>
      <c r="H24" s="133" t="s">
        <v>2446</v>
      </c>
      <c r="I24" s="132" t="s">
        <v>198</v>
      </c>
      <c r="J24" s="132">
        <v>800</v>
      </c>
      <c r="K24" s="138">
        <v>106</v>
      </c>
      <c r="L24" s="139" t="s">
        <v>1772</v>
      </c>
      <c r="M24" s="139" t="s">
        <v>2400</v>
      </c>
      <c r="N24" s="133" t="s">
        <v>2447</v>
      </c>
      <c r="O24" s="132"/>
      <c r="P24" s="132"/>
    </row>
    <row r="25" s="1" customFormat="1" ht="216" customHeight="1" spans="1:16">
      <c r="A25" s="16">
        <v>21</v>
      </c>
      <c r="B25" s="16" t="s">
        <v>1502</v>
      </c>
      <c r="C25" s="132" t="s">
        <v>54</v>
      </c>
      <c r="D25" s="132" t="s">
        <v>19</v>
      </c>
      <c r="E25" s="132" t="s">
        <v>791</v>
      </c>
      <c r="F25" s="132" t="s">
        <v>29</v>
      </c>
      <c r="G25" s="132" t="s">
        <v>56</v>
      </c>
      <c r="H25" s="133" t="s">
        <v>2448</v>
      </c>
      <c r="I25" s="132" t="s">
        <v>24</v>
      </c>
      <c r="J25" s="132">
        <v>1</v>
      </c>
      <c r="K25" s="138">
        <v>470.242</v>
      </c>
      <c r="L25" s="139" t="s">
        <v>1772</v>
      </c>
      <c r="M25" s="139" t="s">
        <v>2400</v>
      </c>
      <c r="N25" s="133" t="s">
        <v>2449</v>
      </c>
      <c r="O25" s="132"/>
      <c r="P25" s="132"/>
    </row>
    <row r="26" s="1" customFormat="1" ht="409" customHeight="1" spans="1:16">
      <c r="A26" s="16">
        <v>22</v>
      </c>
      <c r="B26" s="16" t="s">
        <v>1505</v>
      </c>
      <c r="C26" s="132" t="s">
        <v>54</v>
      </c>
      <c r="D26" s="132" t="s">
        <v>19</v>
      </c>
      <c r="E26" s="132" t="s">
        <v>791</v>
      </c>
      <c r="F26" s="132" t="s">
        <v>29</v>
      </c>
      <c r="G26" s="132" t="s">
        <v>56</v>
      </c>
      <c r="H26" s="133" t="s">
        <v>2450</v>
      </c>
      <c r="I26" s="132">
        <v>1</v>
      </c>
      <c r="J26" s="132" t="s">
        <v>799</v>
      </c>
      <c r="K26" s="138">
        <v>4.8823</v>
      </c>
      <c r="L26" s="139" t="s">
        <v>1772</v>
      </c>
      <c r="M26" s="139" t="s">
        <v>2400</v>
      </c>
      <c r="N26" s="133" t="s">
        <v>2451</v>
      </c>
      <c r="O26" s="132"/>
      <c r="P26" s="132"/>
    </row>
    <row r="27" s="1" customFormat="1" ht="279" customHeight="1" spans="1:16">
      <c r="A27" s="16">
        <v>23</v>
      </c>
      <c r="B27" s="16" t="s">
        <v>1507</v>
      </c>
      <c r="C27" s="132" t="s">
        <v>162</v>
      </c>
      <c r="D27" s="132" t="s">
        <v>35</v>
      </c>
      <c r="E27" s="132" t="s">
        <v>2006</v>
      </c>
      <c r="F27" s="132" t="s">
        <v>29</v>
      </c>
      <c r="G27" s="132" t="s">
        <v>63</v>
      </c>
      <c r="H27" s="133" t="s">
        <v>2452</v>
      </c>
      <c r="I27" s="132" t="s">
        <v>31</v>
      </c>
      <c r="J27" s="132">
        <v>6</v>
      </c>
      <c r="K27" s="132">
        <v>202</v>
      </c>
      <c r="L27" s="139" t="s">
        <v>1772</v>
      </c>
      <c r="M27" s="132" t="s">
        <v>2400</v>
      </c>
      <c r="N27" s="133" t="s">
        <v>2453</v>
      </c>
      <c r="O27" s="132"/>
      <c r="P27" s="132"/>
    </row>
    <row r="28" s="1" customFormat="1" ht="158" customHeight="1" spans="1:16">
      <c r="A28" s="16">
        <v>24</v>
      </c>
      <c r="B28" s="16" t="s">
        <v>1509</v>
      </c>
      <c r="C28" s="132" t="s">
        <v>219</v>
      </c>
      <c r="D28" s="132" t="s">
        <v>35</v>
      </c>
      <c r="E28" s="132" t="s">
        <v>120</v>
      </c>
      <c r="F28" s="132" t="s">
        <v>29</v>
      </c>
      <c r="G28" s="132" t="s">
        <v>63</v>
      </c>
      <c r="H28" s="133" t="s">
        <v>2454</v>
      </c>
      <c r="I28" s="132" t="s">
        <v>123</v>
      </c>
      <c r="J28" s="132">
        <v>120</v>
      </c>
      <c r="K28" s="138">
        <v>29.6</v>
      </c>
      <c r="L28" s="139" t="s">
        <v>1772</v>
      </c>
      <c r="M28" s="139" t="s">
        <v>2400</v>
      </c>
      <c r="N28" s="133" t="s">
        <v>2455</v>
      </c>
      <c r="O28" s="132"/>
      <c r="P28" s="132"/>
    </row>
    <row r="29" s="1" customFormat="1" ht="189" customHeight="1" spans="1:16">
      <c r="A29" s="16">
        <v>25</v>
      </c>
      <c r="B29" s="16" t="s">
        <v>1512</v>
      </c>
      <c r="C29" s="132" t="s">
        <v>2456</v>
      </c>
      <c r="D29" s="132" t="s">
        <v>35</v>
      </c>
      <c r="E29" s="132" t="s">
        <v>694</v>
      </c>
      <c r="F29" s="132" t="s">
        <v>29</v>
      </c>
      <c r="G29" s="132" t="s">
        <v>63</v>
      </c>
      <c r="H29" s="133" t="s">
        <v>2457</v>
      </c>
      <c r="I29" s="132" t="s">
        <v>65</v>
      </c>
      <c r="J29" s="132">
        <v>50</v>
      </c>
      <c r="K29" s="138">
        <v>20</v>
      </c>
      <c r="L29" s="139" t="s">
        <v>1772</v>
      </c>
      <c r="M29" s="139" t="s">
        <v>2400</v>
      </c>
      <c r="N29" s="133" t="s">
        <v>2458</v>
      </c>
      <c r="O29" s="132"/>
      <c r="P29" s="132"/>
    </row>
    <row r="30" s="1" customFormat="1" ht="233" customHeight="1" spans="1:16">
      <c r="A30" s="16">
        <v>26</v>
      </c>
      <c r="B30" s="16" t="s">
        <v>1513</v>
      </c>
      <c r="C30" s="132" t="s">
        <v>2459</v>
      </c>
      <c r="D30" s="132" t="s">
        <v>35</v>
      </c>
      <c r="E30" s="132" t="s">
        <v>36</v>
      </c>
      <c r="F30" s="132" t="s">
        <v>29</v>
      </c>
      <c r="G30" s="132" t="s">
        <v>79</v>
      </c>
      <c r="H30" s="133" t="s">
        <v>2460</v>
      </c>
      <c r="I30" s="132" t="s">
        <v>31</v>
      </c>
      <c r="J30" s="132">
        <v>3</v>
      </c>
      <c r="K30" s="138">
        <v>175</v>
      </c>
      <c r="L30" s="139" t="s">
        <v>1772</v>
      </c>
      <c r="M30" s="139" t="s">
        <v>2400</v>
      </c>
      <c r="N30" s="133" t="s">
        <v>2461</v>
      </c>
      <c r="O30" s="132"/>
      <c r="P30" s="132"/>
    </row>
    <row r="31" s="1" customFormat="1" ht="277" customHeight="1" spans="1:16">
      <c r="A31" s="16">
        <v>27</v>
      </c>
      <c r="B31" s="16" t="s">
        <v>1515</v>
      </c>
      <c r="C31" s="132" t="s">
        <v>962</v>
      </c>
      <c r="D31" s="132" t="s">
        <v>35</v>
      </c>
      <c r="E31" s="132" t="s">
        <v>2006</v>
      </c>
      <c r="F31" s="132" t="s">
        <v>29</v>
      </c>
      <c r="G31" s="132" t="s">
        <v>79</v>
      </c>
      <c r="H31" s="133" t="s">
        <v>2462</v>
      </c>
      <c r="I31" s="132" t="s">
        <v>31</v>
      </c>
      <c r="J31" s="132">
        <v>6</v>
      </c>
      <c r="K31" s="138">
        <v>202</v>
      </c>
      <c r="L31" s="139" t="s">
        <v>1772</v>
      </c>
      <c r="M31" s="139" t="s">
        <v>2400</v>
      </c>
      <c r="N31" s="133" t="s">
        <v>2463</v>
      </c>
      <c r="O31" s="132"/>
      <c r="P31" s="132"/>
    </row>
    <row r="32" s="1" customFormat="1" ht="246" customHeight="1" spans="1:16">
      <c r="A32" s="16">
        <v>28</v>
      </c>
      <c r="B32" s="16" t="s">
        <v>1517</v>
      </c>
      <c r="C32" s="132" t="s">
        <v>2464</v>
      </c>
      <c r="D32" s="132" t="s">
        <v>35</v>
      </c>
      <c r="E32" s="132" t="s">
        <v>694</v>
      </c>
      <c r="F32" s="132" t="s">
        <v>29</v>
      </c>
      <c r="G32" s="132" t="s">
        <v>79</v>
      </c>
      <c r="H32" s="133" t="s">
        <v>2465</v>
      </c>
      <c r="I32" s="132" t="s">
        <v>65</v>
      </c>
      <c r="J32" s="132">
        <v>50</v>
      </c>
      <c r="K32" s="138">
        <v>20</v>
      </c>
      <c r="L32" s="139" t="s">
        <v>1772</v>
      </c>
      <c r="M32" s="139" t="s">
        <v>2400</v>
      </c>
      <c r="N32" s="133" t="s">
        <v>2466</v>
      </c>
      <c r="O32" s="132"/>
      <c r="P32" s="132"/>
    </row>
    <row r="33" s="1" customFormat="1" ht="258" customHeight="1" spans="1:16">
      <c r="A33" s="16">
        <v>29</v>
      </c>
      <c r="B33" s="16" t="s">
        <v>1519</v>
      </c>
      <c r="C33" s="132" t="s">
        <v>2467</v>
      </c>
      <c r="D33" s="132" t="s">
        <v>35</v>
      </c>
      <c r="E33" s="132" t="s">
        <v>36</v>
      </c>
      <c r="F33" s="132" t="s">
        <v>29</v>
      </c>
      <c r="G33" s="132" t="s">
        <v>79</v>
      </c>
      <c r="H33" s="133" t="s">
        <v>2468</v>
      </c>
      <c r="I33" s="132" t="s">
        <v>198</v>
      </c>
      <c r="J33" s="132">
        <v>800</v>
      </c>
      <c r="K33" s="142">
        <v>49.6</v>
      </c>
      <c r="L33" s="139" t="s">
        <v>1772</v>
      </c>
      <c r="M33" s="139" t="s">
        <v>2400</v>
      </c>
      <c r="N33" s="133" t="s">
        <v>2469</v>
      </c>
      <c r="O33" s="132"/>
      <c r="P33" s="132"/>
    </row>
    <row r="34" s="1" customFormat="1" ht="237" customHeight="1" spans="1:16">
      <c r="A34" s="16">
        <v>30</v>
      </c>
      <c r="B34" s="16" t="s">
        <v>1521</v>
      </c>
      <c r="C34" s="132" t="s">
        <v>2470</v>
      </c>
      <c r="D34" s="132" t="s">
        <v>35</v>
      </c>
      <c r="E34" s="132" t="s">
        <v>631</v>
      </c>
      <c r="F34" s="132" t="s">
        <v>29</v>
      </c>
      <c r="G34" s="132" t="s">
        <v>79</v>
      </c>
      <c r="H34" s="133" t="s">
        <v>2471</v>
      </c>
      <c r="I34" s="132" t="s">
        <v>24</v>
      </c>
      <c r="J34" s="132">
        <v>1</v>
      </c>
      <c r="K34" s="138">
        <v>100</v>
      </c>
      <c r="L34" s="139" t="s">
        <v>1772</v>
      </c>
      <c r="M34" s="139" t="s">
        <v>2400</v>
      </c>
      <c r="N34" s="133" t="s">
        <v>2472</v>
      </c>
      <c r="O34" s="132"/>
      <c r="P34" s="132"/>
    </row>
    <row r="35" s="1" customFormat="1" ht="306" customHeight="1" spans="1:16">
      <c r="A35" s="16">
        <v>31</v>
      </c>
      <c r="B35" s="16" t="s">
        <v>1526</v>
      </c>
      <c r="C35" s="132" t="s">
        <v>1510</v>
      </c>
      <c r="D35" s="132" t="s">
        <v>19</v>
      </c>
      <c r="E35" s="132" t="s">
        <v>1498</v>
      </c>
      <c r="F35" s="132" t="s">
        <v>29</v>
      </c>
      <c r="G35" s="132" t="s">
        <v>145</v>
      </c>
      <c r="H35" s="133" t="s">
        <v>2473</v>
      </c>
      <c r="I35" s="132" t="s">
        <v>973</v>
      </c>
      <c r="J35" s="132">
        <v>5</v>
      </c>
      <c r="K35" s="138">
        <v>42.38</v>
      </c>
      <c r="L35" s="139" t="s">
        <v>1772</v>
      </c>
      <c r="M35" s="139" t="s">
        <v>2400</v>
      </c>
      <c r="N35" s="133" t="s">
        <v>2474</v>
      </c>
      <c r="O35" s="132"/>
      <c r="P35" s="132"/>
    </row>
    <row r="36" s="1" customFormat="1" ht="285" customHeight="1" spans="1:16">
      <c r="A36" s="16">
        <v>32</v>
      </c>
      <c r="B36" s="16" t="s">
        <v>1530</v>
      </c>
      <c r="C36" s="132" t="s">
        <v>223</v>
      </c>
      <c r="D36" s="132" t="s">
        <v>35</v>
      </c>
      <c r="E36" s="132" t="s">
        <v>2006</v>
      </c>
      <c r="F36" s="132" t="s">
        <v>29</v>
      </c>
      <c r="G36" s="132" t="s">
        <v>145</v>
      </c>
      <c r="H36" s="133" t="s">
        <v>2475</v>
      </c>
      <c r="I36" s="132" t="s">
        <v>31</v>
      </c>
      <c r="J36" s="132">
        <v>5</v>
      </c>
      <c r="K36" s="132">
        <v>180</v>
      </c>
      <c r="L36" s="139" t="s">
        <v>1772</v>
      </c>
      <c r="M36" s="139" t="s">
        <v>2400</v>
      </c>
      <c r="N36" s="133" t="s">
        <v>2476</v>
      </c>
      <c r="O36" s="132"/>
      <c r="P36" s="132"/>
    </row>
    <row r="37" s="1" customFormat="1" ht="297" customHeight="1" spans="1:16">
      <c r="A37" s="16">
        <v>33</v>
      </c>
      <c r="B37" s="16" t="s">
        <v>1533</v>
      </c>
      <c r="C37" s="132" t="s">
        <v>1728</v>
      </c>
      <c r="D37" s="132" t="s">
        <v>35</v>
      </c>
      <c r="E37" s="132" t="s">
        <v>36</v>
      </c>
      <c r="F37" s="132" t="s">
        <v>29</v>
      </c>
      <c r="G37" s="132" t="s">
        <v>145</v>
      </c>
      <c r="H37" s="133" t="s">
        <v>2477</v>
      </c>
      <c r="I37" s="132" t="s">
        <v>31</v>
      </c>
      <c r="J37" s="132">
        <v>7</v>
      </c>
      <c r="K37" s="138">
        <v>404.25</v>
      </c>
      <c r="L37" s="139" t="s">
        <v>1772</v>
      </c>
      <c r="M37" s="139" t="s">
        <v>2400</v>
      </c>
      <c r="N37" s="133" t="s">
        <v>2083</v>
      </c>
      <c r="O37" s="132"/>
      <c r="P37" s="132"/>
    </row>
    <row r="38" s="1" customFormat="1" ht="280" customHeight="1" spans="1:16">
      <c r="A38" s="16">
        <v>34</v>
      </c>
      <c r="B38" s="16" t="s">
        <v>1537</v>
      </c>
      <c r="C38" s="132" t="s">
        <v>166</v>
      </c>
      <c r="D38" s="132" t="s">
        <v>35</v>
      </c>
      <c r="E38" s="132" t="s">
        <v>2006</v>
      </c>
      <c r="F38" s="132" t="s">
        <v>29</v>
      </c>
      <c r="G38" s="132" t="s">
        <v>167</v>
      </c>
      <c r="H38" s="133" t="s">
        <v>2478</v>
      </c>
      <c r="I38" s="132" t="s">
        <v>31</v>
      </c>
      <c r="J38" s="132">
        <v>4</v>
      </c>
      <c r="K38" s="132">
        <v>146</v>
      </c>
      <c r="L38" s="139" t="s">
        <v>1772</v>
      </c>
      <c r="M38" s="132" t="s">
        <v>2400</v>
      </c>
      <c r="N38" s="133" t="s">
        <v>2479</v>
      </c>
      <c r="O38" s="132"/>
      <c r="P38" s="132"/>
    </row>
    <row r="39" s="1" customFormat="1" ht="208" customHeight="1" spans="1:16">
      <c r="A39" s="16">
        <v>35</v>
      </c>
      <c r="B39" s="16" t="s">
        <v>1542</v>
      </c>
      <c r="C39" s="132" t="s">
        <v>1794</v>
      </c>
      <c r="D39" s="132" t="s">
        <v>35</v>
      </c>
      <c r="E39" s="132" t="s">
        <v>36</v>
      </c>
      <c r="F39" s="132" t="s">
        <v>29</v>
      </c>
      <c r="G39" s="132" t="s">
        <v>167</v>
      </c>
      <c r="H39" s="133" t="s">
        <v>2480</v>
      </c>
      <c r="I39" s="132" t="s">
        <v>31</v>
      </c>
      <c r="J39" s="132">
        <v>4</v>
      </c>
      <c r="K39" s="132">
        <v>126</v>
      </c>
      <c r="L39" s="139" t="s">
        <v>1772</v>
      </c>
      <c r="M39" s="132" t="s">
        <v>2400</v>
      </c>
      <c r="N39" s="133" t="s">
        <v>2481</v>
      </c>
      <c r="O39" s="132"/>
      <c r="P39" s="132"/>
    </row>
    <row r="40" s="1" customFormat="1" ht="154" customHeight="1" spans="1:16">
      <c r="A40" s="16">
        <v>36</v>
      </c>
      <c r="B40" s="16" t="s">
        <v>1545</v>
      </c>
      <c r="C40" s="132" t="s">
        <v>943</v>
      </c>
      <c r="D40" s="132" t="s">
        <v>19</v>
      </c>
      <c r="E40" s="132" t="s">
        <v>255</v>
      </c>
      <c r="F40" s="132" t="s">
        <v>21</v>
      </c>
      <c r="G40" s="132" t="s">
        <v>944</v>
      </c>
      <c r="H40" s="133" t="s">
        <v>2482</v>
      </c>
      <c r="I40" s="132" t="s">
        <v>31</v>
      </c>
      <c r="J40" s="132">
        <v>6</v>
      </c>
      <c r="K40" s="132">
        <v>94.5</v>
      </c>
      <c r="L40" s="139" t="s">
        <v>1772</v>
      </c>
      <c r="M40" s="132" t="s">
        <v>2400</v>
      </c>
      <c r="N40" s="133" t="s">
        <v>946</v>
      </c>
      <c r="O40" s="132"/>
      <c r="P40" s="132"/>
    </row>
    <row r="41" s="1" customFormat="1" ht="284" customHeight="1" spans="1:16">
      <c r="A41" s="16">
        <v>37</v>
      </c>
      <c r="B41" s="16" t="s">
        <v>1549</v>
      </c>
      <c r="C41" s="132" t="s">
        <v>149</v>
      </c>
      <c r="D41" s="132" t="s">
        <v>35</v>
      </c>
      <c r="E41" s="132" t="s">
        <v>36</v>
      </c>
      <c r="F41" s="132" t="s">
        <v>29</v>
      </c>
      <c r="G41" s="132" t="s">
        <v>84</v>
      </c>
      <c r="H41" s="133" t="s">
        <v>2483</v>
      </c>
      <c r="I41" s="132" t="s">
        <v>31</v>
      </c>
      <c r="J41" s="132">
        <v>1.4</v>
      </c>
      <c r="K41" s="132">
        <v>88.2</v>
      </c>
      <c r="L41" s="139" t="s">
        <v>1772</v>
      </c>
      <c r="M41" s="132" t="s">
        <v>2400</v>
      </c>
      <c r="N41" s="133" t="s">
        <v>2085</v>
      </c>
      <c r="O41" s="132"/>
      <c r="P41" s="132"/>
    </row>
    <row r="42" s="1" customFormat="1" ht="227" customHeight="1" spans="1:16">
      <c r="A42" s="16">
        <v>38</v>
      </c>
      <c r="B42" s="16" t="s">
        <v>1550</v>
      </c>
      <c r="C42" s="132" t="s">
        <v>965</v>
      </c>
      <c r="D42" s="132" t="s">
        <v>35</v>
      </c>
      <c r="E42" s="132" t="s">
        <v>2006</v>
      </c>
      <c r="F42" s="132" t="s">
        <v>29</v>
      </c>
      <c r="G42" s="132" t="s">
        <v>84</v>
      </c>
      <c r="H42" s="133" t="s">
        <v>2484</v>
      </c>
      <c r="I42" s="132" t="s">
        <v>31</v>
      </c>
      <c r="J42" s="132">
        <v>5</v>
      </c>
      <c r="K42" s="138">
        <v>174</v>
      </c>
      <c r="L42" s="139" t="s">
        <v>1772</v>
      </c>
      <c r="M42" s="139" t="s">
        <v>2400</v>
      </c>
      <c r="N42" s="133" t="s">
        <v>2020</v>
      </c>
      <c r="O42" s="132"/>
      <c r="P42" s="132"/>
    </row>
    <row r="43" s="1" customFormat="1" ht="148" customHeight="1" spans="1:16">
      <c r="A43" s="16">
        <v>39</v>
      </c>
      <c r="B43" s="16" t="s">
        <v>1553</v>
      </c>
      <c r="C43" s="132" t="s">
        <v>2485</v>
      </c>
      <c r="D43" s="132" t="s">
        <v>19</v>
      </c>
      <c r="E43" s="132" t="s">
        <v>20</v>
      </c>
      <c r="F43" s="132" t="s">
        <v>29</v>
      </c>
      <c r="G43" s="132" t="s">
        <v>84</v>
      </c>
      <c r="H43" s="133" t="s">
        <v>2486</v>
      </c>
      <c r="I43" s="132" t="s">
        <v>133</v>
      </c>
      <c r="J43" s="132">
        <v>40</v>
      </c>
      <c r="K43" s="138">
        <v>336</v>
      </c>
      <c r="L43" s="139" t="s">
        <v>1772</v>
      </c>
      <c r="M43" s="139" t="s">
        <v>2400</v>
      </c>
      <c r="N43" s="133" t="s">
        <v>2487</v>
      </c>
      <c r="O43" s="132"/>
      <c r="P43" s="132"/>
    </row>
    <row r="44" s="1" customFormat="1" ht="194" customHeight="1" spans="1:16">
      <c r="A44" s="16">
        <v>40</v>
      </c>
      <c r="B44" s="16" t="s">
        <v>1554</v>
      </c>
      <c r="C44" s="132" t="s">
        <v>2488</v>
      </c>
      <c r="D44" s="132" t="s">
        <v>19</v>
      </c>
      <c r="E44" s="132" t="s">
        <v>255</v>
      </c>
      <c r="F44" s="132" t="s">
        <v>21</v>
      </c>
      <c r="G44" s="132" t="s">
        <v>96</v>
      </c>
      <c r="H44" s="133" t="s">
        <v>2489</v>
      </c>
      <c r="I44" s="132" t="s">
        <v>31</v>
      </c>
      <c r="J44" s="132">
        <v>10</v>
      </c>
      <c r="K44" s="138">
        <v>168</v>
      </c>
      <c r="L44" s="139" t="s">
        <v>1772</v>
      </c>
      <c r="M44" s="139" t="s">
        <v>2400</v>
      </c>
      <c r="N44" s="133" t="s">
        <v>2490</v>
      </c>
      <c r="O44" s="132"/>
      <c r="P44" s="132"/>
    </row>
    <row r="45" s="1" customFormat="1" ht="230" customHeight="1" spans="1:16">
      <c r="A45" s="16">
        <v>41</v>
      </c>
      <c r="B45" s="16" t="s">
        <v>1557</v>
      </c>
      <c r="C45" s="132" t="s">
        <v>2491</v>
      </c>
      <c r="D45" s="132" t="s">
        <v>35</v>
      </c>
      <c r="E45" s="132" t="s">
        <v>375</v>
      </c>
      <c r="F45" s="132" t="s">
        <v>29</v>
      </c>
      <c r="G45" s="132" t="s">
        <v>96</v>
      </c>
      <c r="H45" s="133" t="s">
        <v>2492</v>
      </c>
      <c r="I45" s="132" t="s">
        <v>65</v>
      </c>
      <c r="J45" s="132">
        <v>50</v>
      </c>
      <c r="K45" s="132">
        <v>10</v>
      </c>
      <c r="L45" s="139" t="s">
        <v>1772</v>
      </c>
      <c r="M45" s="132" t="s">
        <v>2400</v>
      </c>
      <c r="N45" s="133" t="s">
        <v>2493</v>
      </c>
      <c r="O45" s="132"/>
      <c r="P45" s="132"/>
    </row>
    <row r="46" s="1" customFormat="1" ht="181" customHeight="1" spans="1:16">
      <c r="A46" s="16">
        <v>42</v>
      </c>
      <c r="B46" s="16" t="s">
        <v>1558</v>
      </c>
      <c r="C46" s="132" t="s">
        <v>2494</v>
      </c>
      <c r="D46" s="132" t="s">
        <v>35</v>
      </c>
      <c r="E46" s="132" t="s">
        <v>36</v>
      </c>
      <c r="F46" s="132" t="s">
        <v>29</v>
      </c>
      <c r="G46" s="132" t="s">
        <v>96</v>
      </c>
      <c r="H46" s="133" t="s">
        <v>2495</v>
      </c>
      <c r="I46" s="132" t="s">
        <v>31</v>
      </c>
      <c r="J46" s="132">
        <v>8</v>
      </c>
      <c r="K46" s="138">
        <v>120</v>
      </c>
      <c r="L46" s="139" t="s">
        <v>1772</v>
      </c>
      <c r="M46" s="139" t="s">
        <v>2400</v>
      </c>
      <c r="N46" s="133" t="s">
        <v>2496</v>
      </c>
      <c r="O46" s="132"/>
      <c r="P46" s="132"/>
    </row>
    <row r="47" s="1" customFormat="1" ht="283" customHeight="1" spans="1:16">
      <c r="A47" s="16">
        <v>43</v>
      </c>
      <c r="B47" s="16" t="s">
        <v>1560</v>
      </c>
      <c r="C47" s="132" t="s">
        <v>989</v>
      </c>
      <c r="D47" s="132" t="s">
        <v>35</v>
      </c>
      <c r="E47" s="132" t="s">
        <v>2006</v>
      </c>
      <c r="F47" s="132" t="s">
        <v>29</v>
      </c>
      <c r="G47" s="132" t="s">
        <v>96</v>
      </c>
      <c r="H47" s="133" t="s">
        <v>2497</v>
      </c>
      <c r="I47" s="132" t="s">
        <v>31</v>
      </c>
      <c r="J47" s="132">
        <v>6</v>
      </c>
      <c r="K47" s="138">
        <v>208</v>
      </c>
      <c r="L47" s="139" t="s">
        <v>1772</v>
      </c>
      <c r="M47" s="139" t="s">
        <v>2400</v>
      </c>
      <c r="N47" s="133" t="s">
        <v>2498</v>
      </c>
      <c r="O47" s="132"/>
      <c r="P47" s="132"/>
    </row>
    <row r="48" s="1" customFormat="1" ht="253" customHeight="1" spans="1:16">
      <c r="A48" s="16">
        <v>44</v>
      </c>
      <c r="B48" s="16" t="s">
        <v>1563</v>
      </c>
      <c r="C48" s="132" t="s">
        <v>2499</v>
      </c>
      <c r="D48" s="132" t="s">
        <v>19</v>
      </c>
      <c r="E48" s="132" t="s">
        <v>2006</v>
      </c>
      <c r="F48" s="132" t="s">
        <v>29</v>
      </c>
      <c r="G48" s="132" t="s">
        <v>96</v>
      </c>
      <c r="H48" s="133" t="s">
        <v>2500</v>
      </c>
      <c r="I48" s="132" t="s">
        <v>24</v>
      </c>
      <c r="J48" s="132">
        <v>1</v>
      </c>
      <c r="K48" s="138">
        <v>300</v>
      </c>
      <c r="L48" s="139" t="s">
        <v>1772</v>
      </c>
      <c r="M48" s="139" t="s">
        <v>2400</v>
      </c>
      <c r="N48" s="133" t="s">
        <v>2501</v>
      </c>
      <c r="O48" s="132"/>
      <c r="P48" s="132"/>
    </row>
    <row r="49" s="1" customFormat="1" ht="215" customHeight="1" spans="1:16">
      <c r="A49" s="16">
        <v>45</v>
      </c>
      <c r="B49" s="16" t="s">
        <v>1567</v>
      </c>
      <c r="C49" s="132" t="s">
        <v>2502</v>
      </c>
      <c r="D49" s="132" t="s">
        <v>35</v>
      </c>
      <c r="E49" s="132" t="s">
        <v>2006</v>
      </c>
      <c r="F49" s="132" t="s">
        <v>29</v>
      </c>
      <c r="G49" s="132" t="s">
        <v>96</v>
      </c>
      <c r="H49" s="133" t="s">
        <v>2503</v>
      </c>
      <c r="I49" s="132" t="s">
        <v>92</v>
      </c>
      <c r="J49" s="132">
        <v>4</v>
      </c>
      <c r="K49" s="138">
        <v>12</v>
      </c>
      <c r="L49" s="139" t="s">
        <v>1772</v>
      </c>
      <c r="M49" s="139" t="s">
        <v>2400</v>
      </c>
      <c r="N49" s="133" t="s">
        <v>2504</v>
      </c>
      <c r="O49" s="132"/>
      <c r="P49" s="132"/>
    </row>
    <row r="50" s="1" customFormat="1" ht="158" customHeight="1" spans="1:16">
      <c r="A50" s="16">
        <v>46</v>
      </c>
      <c r="B50" s="16" t="s">
        <v>1570</v>
      </c>
      <c r="C50" s="132" t="s">
        <v>2505</v>
      </c>
      <c r="D50" s="132" t="s">
        <v>19</v>
      </c>
      <c r="E50" s="132" t="s">
        <v>20</v>
      </c>
      <c r="F50" s="132" t="s">
        <v>29</v>
      </c>
      <c r="G50" s="132" t="s">
        <v>96</v>
      </c>
      <c r="H50" s="133" t="s">
        <v>2506</v>
      </c>
      <c r="I50" s="132" t="s">
        <v>133</v>
      </c>
      <c r="J50" s="132">
        <v>100</v>
      </c>
      <c r="K50" s="138">
        <v>200</v>
      </c>
      <c r="L50" s="139" t="s">
        <v>1772</v>
      </c>
      <c r="M50" s="139" t="s">
        <v>2507</v>
      </c>
      <c r="N50" s="133" t="s">
        <v>2508</v>
      </c>
      <c r="O50" s="132"/>
      <c r="P50" s="132"/>
    </row>
    <row r="51" s="1" customFormat="1" ht="169" customHeight="1" spans="1:16">
      <c r="A51" s="16">
        <v>47</v>
      </c>
      <c r="B51" s="16" t="s">
        <v>1571</v>
      </c>
      <c r="C51" s="132" t="s">
        <v>2509</v>
      </c>
      <c r="D51" s="132" t="s">
        <v>35</v>
      </c>
      <c r="E51" s="132" t="s">
        <v>113</v>
      </c>
      <c r="F51" s="132" t="s">
        <v>29</v>
      </c>
      <c r="G51" s="132" t="s">
        <v>96</v>
      </c>
      <c r="H51" s="133" t="s">
        <v>2510</v>
      </c>
      <c r="I51" s="132"/>
      <c r="J51" s="132"/>
      <c r="K51" s="132">
        <v>80</v>
      </c>
      <c r="L51" s="139" t="s">
        <v>1772</v>
      </c>
      <c r="M51" s="139" t="s">
        <v>2400</v>
      </c>
      <c r="N51" s="133" t="s">
        <v>2090</v>
      </c>
      <c r="O51" s="132"/>
      <c r="P51" s="132"/>
    </row>
    <row r="52" s="1" customFormat="1" ht="210" customHeight="1" spans="1:16">
      <c r="A52" s="16">
        <v>48</v>
      </c>
      <c r="B52" s="16" t="s">
        <v>1572</v>
      </c>
      <c r="C52" s="132" t="s">
        <v>2511</v>
      </c>
      <c r="D52" s="132" t="s">
        <v>35</v>
      </c>
      <c r="E52" s="132" t="s">
        <v>375</v>
      </c>
      <c r="F52" s="132" t="s">
        <v>29</v>
      </c>
      <c r="G52" s="132" t="s">
        <v>96</v>
      </c>
      <c r="H52" s="133" t="s">
        <v>2512</v>
      </c>
      <c r="I52" s="132" t="s">
        <v>116</v>
      </c>
      <c r="J52" s="132">
        <v>1</v>
      </c>
      <c r="K52" s="138">
        <v>30</v>
      </c>
      <c r="L52" s="139" t="s">
        <v>1772</v>
      </c>
      <c r="M52" s="139" t="s">
        <v>2400</v>
      </c>
      <c r="N52" s="133" t="s">
        <v>2513</v>
      </c>
      <c r="O52" s="132"/>
      <c r="P52" s="132"/>
    </row>
    <row r="53" s="1" customFormat="1" ht="210" customHeight="1" spans="1:16">
      <c r="A53" s="16">
        <v>49</v>
      </c>
      <c r="B53" s="16" t="s">
        <v>1575</v>
      </c>
      <c r="C53" s="132" t="s">
        <v>2514</v>
      </c>
      <c r="D53" s="132" t="s">
        <v>35</v>
      </c>
      <c r="E53" s="132" t="s">
        <v>2006</v>
      </c>
      <c r="F53" s="132" t="s">
        <v>29</v>
      </c>
      <c r="G53" s="132" t="s">
        <v>96</v>
      </c>
      <c r="H53" s="133" t="s">
        <v>2515</v>
      </c>
      <c r="I53" s="132" t="s">
        <v>24</v>
      </c>
      <c r="J53" s="132">
        <v>1</v>
      </c>
      <c r="K53" s="138">
        <v>45</v>
      </c>
      <c r="L53" s="139" t="s">
        <v>1772</v>
      </c>
      <c r="M53" s="139" t="s">
        <v>2400</v>
      </c>
      <c r="N53" s="133" t="s">
        <v>2516</v>
      </c>
      <c r="O53" s="132"/>
      <c r="P53" s="132"/>
    </row>
    <row r="54" s="1" customFormat="1" ht="191" customHeight="1" spans="1:16">
      <c r="A54" s="16">
        <v>50</v>
      </c>
      <c r="B54" s="16" t="s">
        <v>1578</v>
      </c>
      <c r="C54" s="132" t="s">
        <v>2517</v>
      </c>
      <c r="D54" s="132" t="s">
        <v>35</v>
      </c>
      <c r="E54" s="132" t="s">
        <v>36</v>
      </c>
      <c r="F54" s="132" t="s">
        <v>29</v>
      </c>
      <c r="G54" s="132" t="s">
        <v>154</v>
      </c>
      <c r="H54" s="133" t="s">
        <v>2518</v>
      </c>
      <c r="I54" s="132" t="s">
        <v>31</v>
      </c>
      <c r="J54" s="132">
        <v>3</v>
      </c>
      <c r="K54" s="143" t="s">
        <v>2519</v>
      </c>
      <c r="L54" s="139" t="s">
        <v>1772</v>
      </c>
      <c r="M54" s="139" t="s">
        <v>2400</v>
      </c>
      <c r="N54" s="133" t="s">
        <v>2520</v>
      </c>
      <c r="O54" s="132"/>
      <c r="P54" s="132"/>
    </row>
    <row r="55" s="1" customFormat="1" ht="268" customHeight="1" spans="1:16">
      <c r="A55" s="16">
        <v>51</v>
      </c>
      <c r="B55" s="16" t="s">
        <v>1581</v>
      </c>
      <c r="C55" s="132" t="s">
        <v>1490</v>
      </c>
      <c r="D55" s="132" t="s">
        <v>19</v>
      </c>
      <c r="E55" s="132" t="s">
        <v>2006</v>
      </c>
      <c r="F55" s="132" t="s">
        <v>29</v>
      </c>
      <c r="G55" s="132" t="s">
        <v>154</v>
      </c>
      <c r="H55" s="133" t="s">
        <v>2521</v>
      </c>
      <c r="I55" s="132" t="s">
        <v>31</v>
      </c>
      <c r="J55" s="132">
        <v>5</v>
      </c>
      <c r="K55" s="138">
        <v>170</v>
      </c>
      <c r="L55" s="139" t="s">
        <v>1772</v>
      </c>
      <c r="M55" s="139" t="s">
        <v>2400</v>
      </c>
      <c r="N55" s="133" t="s">
        <v>2522</v>
      </c>
      <c r="O55" s="132"/>
      <c r="P55" s="132"/>
    </row>
    <row r="56" s="1" customFormat="1" ht="244" customHeight="1" spans="1:16">
      <c r="A56" s="16">
        <v>52</v>
      </c>
      <c r="B56" s="16" t="s">
        <v>1582</v>
      </c>
      <c r="C56" s="132" t="s">
        <v>2523</v>
      </c>
      <c r="D56" s="132" t="s">
        <v>19</v>
      </c>
      <c r="E56" s="132" t="s">
        <v>2006</v>
      </c>
      <c r="F56" s="132" t="s">
        <v>29</v>
      </c>
      <c r="G56" s="132" t="s">
        <v>154</v>
      </c>
      <c r="H56" s="133" t="s">
        <v>2524</v>
      </c>
      <c r="I56" s="132"/>
      <c r="J56" s="132">
        <v>6</v>
      </c>
      <c r="K56" s="138">
        <v>42</v>
      </c>
      <c r="L56" s="139" t="s">
        <v>1772</v>
      </c>
      <c r="M56" s="139" t="s">
        <v>2400</v>
      </c>
      <c r="N56" s="133" t="s">
        <v>2525</v>
      </c>
      <c r="O56" s="132"/>
      <c r="P56" s="132"/>
    </row>
    <row r="57" s="1" customFormat="1" ht="202" customHeight="1" spans="1:16">
      <c r="A57" s="16">
        <v>53</v>
      </c>
      <c r="B57" s="16" t="s">
        <v>1584</v>
      </c>
      <c r="C57" s="132" t="s">
        <v>2526</v>
      </c>
      <c r="D57" s="132" t="s">
        <v>35</v>
      </c>
      <c r="E57" s="132" t="s">
        <v>120</v>
      </c>
      <c r="F57" s="132" t="s">
        <v>29</v>
      </c>
      <c r="G57" s="132" t="s">
        <v>154</v>
      </c>
      <c r="H57" s="133" t="s">
        <v>2527</v>
      </c>
      <c r="I57" s="132" t="s">
        <v>123</v>
      </c>
      <c r="J57" s="132">
        <v>200</v>
      </c>
      <c r="K57" s="138">
        <v>37</v>
      </c>
      <c r="L57" s="139" t="s">
        <v>1772</v>
      </c>
      <c r="M57" s="139" t="s">
        <v>2400</v>
      </c>
      <c r="N57" s="133" t="s">
        <v>2528</v>
      </c>
      <c r="O57" s="132"/>
      <c r="P57" s="132"/>
    </row>
    <row r="58" s="1" customFormat="1" ht="161" customHeight="1" spans="1:16">
      <c r="A58" s="16">
        <v>54</v>
      </c>
      <c r="B58" s="16" t="s">
        <v>1585</v>
      </c>
      <c r="C58" s="132" t="s">
        <v>2529</v>
      </c>
      <c r="D58" s="132" t="s">
        <v>35</v>
      </c>
      <c r="E58" s="132" t="s">
        <v>694</v>
      </c>
      <c r="F58" s="132" t="s">
        <v>29</v>
      </c>
      <c r="G58" s="132" t="s">
        <v>154</v>
      </c>
      <c r="H58" s="133" t="s">
        <v>2530</v>
      </c>
      <c r="I58" s="132" t="s">
        <v>31</v>
      </c>
      <c r="J58" s="132">
        <v>4</v>
      </c>
      <c r="K58" s="138">
        <v>13.8</v>
      </c>
      <c r="L58" s="139" t="s">
        <v>1772</v>
      </c>
      <c r="M58" s="139" t="s">
        <v>2400</v>
      </c>
      <c r="N58" s="133" t="s">
        <v>2531</v>
      </c>
      <c r="O58" s="132"/>
      <c r="P58" s="132"/>
    </row>
    <row r="59" ht="180" customHeight="1" spans="1:16">
      <c r="A59" s="16">
        <v>55</v>
      </c>
      <c r="B59" s="16" t="s">
        <v>1586</v>
      </c>
      <c r="C59" s="132" t="s">
        <v>2421</v>
      </c>
      <c r="D59" s="132" t="s">
        <v>35</v>
      </c>
      <c r="E59" s="132" t="s">
        <v>255</v>
      </c>
      <c r="F59" s="132" t="s">
        <v>29</v>
      </c>
      <c r="G59" s="132" t="s">
        <v>237</v>
      </c>
      <c r="H59" s="133" t="s">
        <v>2532</v>
      </c>
      <c r="I59" s="132" t="s">
        <v>31</v>
      </c>
      <c r="J59" s="132">
        <v>13.5</v>
      </c>
      <c r="K59" s="132">
        <v>400</v>
      </c>
      <c r="L59" s="139" t="s">
        <v>1772</v>
      </c>
      <c r="M59" s="132" t="s">
        <v>2400</v>
      </c>
      <c r="N59" s="132" t="s">
        <v>2533</v>
      </c>
      <c r="O59" s="132"/>
      <c r="P59" s="132" t="s">
        <v>2534</v>
      </c>
    </row>
    <row r="60" ht="263" customHeight="1" spans="1:16">
      <c r="A60" s="16">
        <v>56</v>
      </c>
      <c r="B60" s="16" t="s">
        <v>1590</v>
      </c>
      <c r="C60" s="132" t="s">
        <v>2535</v>
      </c>
      <c r="D60" s="132" t="s">
        <v>35</v>
      </c>
      <c r="E60" s="132" t="s">
        <v>176</v>
      </c>
      <c r="F60" s="132" t="s">
        <v>29</v>
      </c>
      <c r="G60" s="132" t="s">
        <v>237</v>
      </c>
      <c r="H60" s="133" t="s">
        <v>2536</v>
      </c>
      <c r="I60" s="132" t="s">
        <v>198</v>
      </c>
      <c r="J60" s="132">
        <v>700</v>
      </c>
      <c r="K60" s="132">
        <v>105</v>
      </c>
      <c r="L60" s="139" t="s">
        <v>1772</v>
      </c>
      <c r="M60" s="132" t="s">
        <v>2400</v>
      </c>
      <c r="N60" s="133" t="s">
        <v>2537</v>
      </c>
      <c r="O60" s="132"/>
      <c r="P60" s="132" t="s">
        <v>2534</v>
      </c>
    </row>
    <row r="61" ht="293" customHeight="1" spans="1:16">
      <c r="A61" s="16">
        <v>57</v>
      </c>
      <c r="B61" s="16" t="s">
        <v>1593</v>
      </c>
      <c r="C61" s="132" t="s">
        <v>2538</v>
      </c>
      <c r="D61" s="132" t="s">
        <v>35</v>
      </c>
      <c r="E61" s="132" t="s">
        <v>36</v>
      </c>
      <c r="F61" s="132" t="s">
        <v>29</v>
      </c>
      <c r="G61" s="132" t="s">
        <v>84</v>
      </c>
      <c r="H61" s="133" t="s">
        <v>2539</v>
      </c>
      <c r="I61" s="132" t="s">
        <v>198</v>
      </c>
      <c r="J61" s="132">
        <v>450</v>
      </c>
      <c r="K61" s="132">
        <v>47.6</v>
      </c>
      <c r="L61" s="139" t="s">
        <v>1772</v>
      </c>
      <c r="M61" s="132" t="s">
        <v>2400</v>
      </c>
      <c r="N61" s="133" t="s">
        <v>2540</v>
      </c>
      <c r="O61" s="132"/>
      <c r="P61" s="132"/>
    </row>
    <row r="62" ht="125" customHeight="1" spans="1:16">
      <c r="A62" s="16">
        <v>58</v>
      </c>
      <c r="B62" s="16" t="s">
        <v>1594</v>
      </c>
      <c r="C62" s="132" t="s">
        <v>2541</v>
      </c>
      <c r="D62" s="132" t="s">
        <v>19</v>
      </c>
      <c r="E62" s="132" t="s">
        <v>1498</v>
      </c>
      <c r="F62" s="132" t="s">
        <v>29</v>
      </c>
      <c r="G62" s="132" t="s">
        <v>1772</v>
      </c>
      <c r="H62" s="133" t="s">
        <v>2542</v>
      </c>
      <c r="I62" s="132" t="s">
        <v>133</v>
      </c>
      <c r="J62" s="132">
        <v>5000</v>
      </c>
      <c r="K62" s="132">
        <v>20.5</v>
      </c>
      <c r="L62" s="139" t="s">
        <v>1772</v>
      </c>
      <c r="M62" s="132" t="s">
        <v>2400</v>
      </c>
      <c r="N62" s="133" t="s">
        <v>2543</v>
      </c>
      <c r="O62" s="132"/>
      <c r="P62" s="132"/>
    </row>
    <row r="63" ht="191" customHeight="1" spans="1:16">
      <c r="A63" s="16">
        <v>59</v>
      </c>
      <c r="B63" s="16" t="s">
        <v>1596</v>
      </c>
      <c r="C63" s="132" t="s">
        <v>2544</v>
      </c>
      <c r="D63" s="132" t="s">
        <v>35</v>
      </c>
      <c r="E63" s="132" t="s">
        <v>36</v>
      </c>
      <c r="F63" s="132" t="s">
        <v>29</v>
      </c>
      <c r="G63" s="132" t="s">
        <v>145</v>
      </c>
      <c r="H63" s="133" t="s">
        <v>2545</v>
      </c>
      <c r="I63" s="132" t="s">
        <v>65</v>
      </c>
      <c r="J63" s="132">
        <v>7500</v>
      </c>
      <c r="K63" s="132">
        <v>95</v>
      </c>
      <c r="L63" s="139" t="s">
        <v>1772</v>
      </c>
      <c r="M63" s="132" t="s">
        <v>2400</v>
      </c>
      <c r="N63" s="133" t="s">
        <v>2546</v>
      </c>
      <c r="O63" s="132"/>
      <c r="P63" s="132"/>
    </row>
    <row r="64" ht="216" customHeight="1" spans="1:16">
      <c r="A64" s="16">
        <v>60</v>
      </c>
      <c r="B64" s="16" t="s">
        <v>1597</v>
      </c>
      <c r="C64" s="132" t="s">
        <v>2547</v>
      </c>
      <c r="D64" s="132" t="s">
        <v>19</v>
      </c>
      <c r="E64" s="132" t="s">
        <v>20</v>
      </c>
      <c r="F64" s="132" t="s">
        <v>21</v>
      </c>
      <c r="G64" s="132" t="s">
        <v>37</v>
      </c>
      <c r="H64" s="133" t="s">
        <v>2548</v>
      </c>
      <c r="I64" s="132" t="s">
        <v>24</v>
      </c>
      <c r="J64" s="132">
        <v>30</v>
      </c>
      <c r="K64" s="138">
        <v>237</v>
      </c>
      <c r="L64" s="139" t="s">
        <v>1772</v>
      </c>
      <c r="M64" s="139" t="s">
        <v>2400</v>
      </c>
      <c r="N64" s="133" t="s">
        <v>2549</v>
      </c>
      <c r="O64" s="132"/>
      <c r="P64" s="132"/>
    </row>
    <row r="65" ht="142" customHeight="1" spans="1:16">
      <c r="A65" s="16">
        <v>61</v>
      </c>
      <c r="B65" s="16" t="s">
        <v>1598</v>
      </c>
      <c r="C65" s="132" t="s">
        <v>2550</v>
      </c>
      <c r="D65" s="132" t="s">
        <v>19</v>
      </c>
      <c r="E65" s="132" t="s">
        <v>2006</v>
      </c>
      <c r="F65" s="132" t="s">
        <v>29</v>
      </c>
      <c r="G65" s="132" t="s">
        <v>272</v>
      </c>
      <c r="H65" s="133" t="s">
        <v>2551</v>
      </c>
      <c r="I65" s="132" t="s">
        <v>133</v>
      </c>
      <c r="J65" s="132">
        <v>5600</v>
      </c>
      <c r="K65" s="132">
        <v>1900</v>
      </c>
      <c r="L65" s="132" t="s">
        <v>461</v>
      </c>
      <c r="M65" s="132" t="s">
        <v>2552</v>
      </c>
      <c r="N65" s="133" t="s">
        <v>2553</v>
      </c>
      <c r="O65" s="144"/>
      <c r="P65" s="144"/>
    </row>
    <row r="66" ht="147" customHeight="1" spans="1:16">
      <c r="A66" s="16">
        <v>62</v>
      </c>
      <c r="B66" s="16" t="s">
        <v>1599</v>
      </c>
      <c r="C66" s="132" t="s">
        <v>271</v>
      </c>
      <c r="D66" s="132" t="s">
        <v>19</v>
      </c>
      <c r="E66" s="132" t="s">
        <v>20</v>
      </c>
      <c r="F66" s="132" t="s">
        <v>21</v>
      </c>
      <c r="G66" s="132" t="s">
        <v>272</v>
      </c>
      <c r="H66" s="133" t="s">
        <v>2554</v>
      </c>
      <c r="I66" s="132" t="s">
        <v>133</v>
      </c>
      <c r="J66" s="132">
        <v>7500</v>
      </c>
      <c r="K66" s="132">
        <v>600</v>
      </c>
      <c r="L66" s="132" t="s">
        <v>461</v>
      </c>
      <c r="M66" s="132" t="s">
        <v>2552</v>
      </c>
      <c r="N66" s="133" t="s">
        <v>2555</v>
      </c>
      <c r="O66" s="144"/>
      <c r="P66" s="144"/>
    </row>
    <row r="67" ht="147" customHeight="1" spans="1:16">
      <c r="A67" s="16">
        <v>63</v>
      </c>
      <c r="B67" s="16" t="s">
        <v>1600</v>
      </c>
      <c r="C67" s="132" t="s">
        <v>281</v>
      </c>
      <c r="D67" s="132" t="s">
        <v>19</v>
      </c>
      <c r="E67" s="132" t="s">
        <v>282</v>
      </c>
      <c r="F67" s="132" t="s">
        <v>29</v>
      </c>
      <c r="G67" s="132" t="s">
        <v>272</v>
      </c>
      <c r="H67" s="133" t="s">
        <v>2556</v>
      </c>
      <c r="I67" s="132" t="s">
        <v>24</v>
      </c>
      <c r="J67" s="132">
        <v>1</v>
      </c>
      <c r="K67" s="132">
        <v>248.4</v>
      </c>
      <c r="L67" s="132" t="s">
        <v>461</v>
      </c>
      <c r="M67" s="132" t="s">
        <v>2552</v>
      </c>
      <c r="N67" s="133" t="s">
        <v>2557</v>
      </c>
      <c r="O67" s="144"/>
      <c r="P67" s="144"/>
    </row>
    <row r="68" ht="147" customHeight="1" spans="1:16">
      <c r="A68" s="16">
        <v>64</v>
      </c>
      <c r="B68" s="16" t="s">
        <v>1601</v>
      </c>
      <c r="C68" s="132" t="s">
        <v>481</v>
      </c>
      <c r="D68" s="132" t="s">
        <v>19</v>
      </c>
      <c r="E68" s="132" t="s">
        <v>20</v>
      </c>
      <c r="F68" s="132" t="s">
        <v>21</v>
      </c>
      <c r="G68" s="132" t="s">
        <v>272</v>
      </c>
      <c r="H68" s="133" t="s">
        <v>482</v>
      </c>
      <c r="I68" s="132" t="s">
        <v>31</v>
      </c>
      <c r="J68" s="132">
        <v>20</v>
      </c>
      <c r="K68" s="132">
        <v>25</v>
      </c>
      <c r="L68" s="132" t="s">
        <v>461</v>
      </c>
      <c r="M68" s="132" t="s">
        <v>2552</v>
      </c>
      <c r="N68" s="133" t="s">
        <v>2558</v>
      </c>
      <c r="O68" s="144"/>
      <c r="P68" s="144"/>
    </row>
    <row r="69" ht="147" customHeight="1" spans="1:16">
      <c r="A69" s="16">
        <v>65</v>
      </c>
      <c r="B69" s="16" t="s">
        <v>1602</v>
      </c>
      <c r="C69" s="132" t="s">
        <v>992</v>
      </c>
      <c r="D69" s="132" t="s">
        <v>19</v>
      </c>
      <c r="E69" s="132" t="s">
        <v>282</v>
      </c>
      <c r="F69" s="132" t="s">
        <v>21</v>
      </c>
      <c r="G69" s="132" t="s">
        <v>272</v>
      </c>
      <c r="H69" s="133" t="s">
        <v>2559</v>
      </c>
      <c r="I69" s="132" t="s">
        <v>251</v>
      </c>
      <c r="J69" s="132">
        <v>2</v>
      </c>
      <c r="K69" s="132">
        <v>20</v>
      </c>
      <c r="L69" s="132" t="s">
        <v>461</v>
      </c>
      <c r="M69" s="132" t="s">
        <v>2552</v>
      </c>
      <c r="N69" s="133" t="s">
        <v>2560</v>
      </c>
      <c r="O69" s="144"/>
      <c r="P69" s="144"/>
    </row>
    <row r="70" ht="147" customHeight="1" spans="1:16">
      <c r="A70" s="16">
        <v>66</v>
      </c>
      <c r="B70" s="16" t="s">
        <v>1603</v>
      </c>
      <c r="C70" s="132" t="s">
        <v>286</v>
      </c>
      <c r="D70" s="132" t="s">
        <v>35</v>
      </c>
      <c r="E70" s="132" t="s">
        <v>2006</v>
      </c>
      <c r="F70" s="132" t="s">
        <v>29</v>
      </c>
      <c r="G70" s="132" t="s">
        <v>272</v>
      </c>
      <c r="H70" s="133" t="s">
        <v>2561</v>
      </c>
      <c r="I70" s="132" t="s">
        <v>31</v>
      </c>
      <c r="J70" s="132">
        <v>9</v>
      </c>
      <c r="K70" s="132">
        <v>243</v>
      </c>
      <c r="L70" s="132" t="s">
        <v>461</v>
      </c>
      <c r="M70" s="132" t="s">
        <v>2552</v>
      </c>
      <c r="N70" s="133" t="s">
        <v>2562</v>
      </c>
      <c r="O70" s="144"/>
      <c r="P70" s="144"/>
    </row>
    <row r="71" ht="147" customHeight="1" spans="1:16">
      <c r="A71" s="16">
        <v>67</v>
      </c>
      <c r="B71" s="16" t="s">
        <v>1604</v>
      </c>
      <c r="C71" s="132" t="s">
        <v>302</v>
      </c>
      <c r="D71" s="132" t="s">
        <v>35</v>
      </c>
      <c r="E71" s="132" t="s">
        <v>2006</v>
      </c>
      <c r="F71" s="132" t="s">
        <v>29</v>
      </c>
      <c r="G71" s="132" t="s">
        <v>272</v>
      </c>
      <c r="H71" s="133" t="s">
        <v>2563</v>
      </c>
      <c r="I71" s="132" t="s">
        <v>31</v>
      </c>
      <c r="J71" s="132">
        <v>10.8</v>
      </c>
      <c r="K71" s="132">
        <v>104.2</v>
      </c>
      <c r="L71" s="132" t="s">
        <v>461</v>
      </c>
      <c r="M71" s="132" t="s">
        <v>2552</v>
      </c>
      <c r="N71" s="133" t="s">
        <v>2564</v>
      </c>
      <c r="O71" s="144"/>
      <c r="P71" s="144"/>
    </row>
    <row r="72" ht="147" customHeight="1" spans="1:16">
      <c r="A72" s="16">
        <v>68</v>
      </c>
      <c r="B72" s="16" t="s">
        <v>1605</v>
      </c>
      <c r="C72" s="132" t="s">
        <v>290</v>
      </c>
      <c r="D72" s="132" t="s">
        <v>35</v>
      </c>
      <c r="E72" s="132" t="s">
        <v>113</v>
      </c>
      <c r="F72" s="132" t="s">
        <v>29</v>
      </c>
      <c r="G72" s="132" t="s">
        <v>272</v>
      </c>
      <c r="H72" s="133" t="s">
        <v>2186</v>
      </c>
      <c r="I72" s="132" t="s">
        <v>92</v>
      </c>
      <c r="J72" s="132">
        <v>127</v>
      </c>
      <c r="K72" s="132">
        <v>33.9</v>
      </c>
      <c r="L72" s="132" t="s">
        <v>461</v>
      </c>
      <c r="M72" s="132" t="s">
        <v>2552</v>
      </c>
      <c r="N72" s="133" t="s">
        <v>2565</v>
      </c>
      <c r="O72" s="144"/>
      <c r="P72" s="144"/>
    </row>
    <row r="73" ht="147" customHeight="1" spans="1:16">
      <c r="A73" s="16">
        <v>69</v>
      </c>
      <c r="B73" s="16" t="s">
        <v>1606</v>
      </c>
      <c r="C73" s="132" t="s">
        <v>294</v>
      </c>
      <c r="D73" s="132" t="s">
        <v>35</v>
      </c>
      <c r="E73" s="132" t="s">
        <v>120</v>
      </c>
      <c r="F73" s="132" t="s">
        <v>29</v>
      </c>
      <c r="G73" s="132" t="s">
        <v>272</v>
      </c>
      <c r="H73" s="133" t="s">
        <v>2566</v>
      </c>
      <c r="I73" s="132" t="s">
        <v>123</v>
      </c>
      <c r="J73" s="132">
        <v>400</v>
      </c>
      <c r="K73" s="132">
        <v>72</v>
      </c>
      <c r="L73" s="132" t="s">
        <v>461</v>
      </c>
      <c r="M73" s="132" t="s">
        <v>2552</v>
      </c>
      <c r="N73" s="133" t="s">
        <v>2567</v>
      </c>
      <c r="O73" s="144"/>
      <c r="P73" s="144"/>
    </row>
    <row r="74" ht="147" customHeight="1" spans="1:16">
      <c r="A74" s="16">
        <v>70</v>
      </c>
      <c r="B74" s="16" t="s">
        <v>1607</v>
      </c>
      <c r="C74" s="132" t="s">
        <v>298</v>
      </c>
      <c r="D74" s="132" t="s">
        <v>35</v>
      </c>
      <c r="E74" s="132" t="s">
        <v>36</v>
      </c>
      <c r="F74" s="132" t="s">
        <v>21</v>
      </c>
      <c r="G74" s="132" t="s">
        <v>272</v>
      </c>
      <c r="H74" s="133" t="s">
        <v>2568</v>
      </c>
      <c r="I74" s="132" t="s">
        <v>31</v>
      </c>
      <c r="J74" s="132">
        <v>4.6</v>
      </c>
      <c r="K74" s="132">
        <v>273</v>
      </c>
      <c r="L74" s="132" t="s">
        <v>461</v>
      </c>
      <c r="M74" s="132" t="s">
        <v>2552</v>
      </c>
      <c r="N74" s="133" t="s">
        <v>2569</v>
      </c>
      <c r="O74" s="144"/>
      <c r="P74" s="144"/>
    </row>
    <row r="75" ht="147" customHeight="1" spans="1:16">
      <c r="A75" s="16">
        <v>71</v>
      </c>
      <c r="B75" s="16" t="s">
        <v>1608</v>
      </c>
      <c r="C75" s="132" t="s">
        <v>2570</v>
      </c>
      <c r="D75" s="132" t="s">
        <v>35</v>
      </c>
      <c r="E75" s="132" t="s">
        <v>631</v>
      </c>
      <c r="F75" s="132" t="s">
        <v>29</v>
      </c>
      <c r="G75" s="132" t="s">
        <v>307</v>
      </c>
      <c r="H75" s="133" t="s">
        <v>2571</v>
      </c>
      <c r="I75" s="132" t="s">
        <v>24</v>
      </c>
      <c r="J75" s="132">
        <v>1</v>
      </c>
      <c r="K75" s="138">
        <v>27</v>
      </c>
      <c r="L75" s="132" t="s">
        <v>461</v>
      </c>
      <c r="M75" s="132" t="s">
        <v>2552</v>
      </c>
      <c r="N75" s="133" t="s">
        <v>2572</v>
      </c>
      <c r="O75" s="144"/>
      <c r="P75" s="144"/>
    </row>
    <row r="76" ht="147" customHeight="1" spans="1:16">
      <c r="A76" s="16">
        <v>72</v>
      </c>
      <c r="B76" s="16" t="s">
        <v>1609</v>
      </c>
      <c r="C76" s="132" t="s">
        <v>2573</v>
      </c>
      <c r="D76" s="132" t="s">
        <v>823</v>
      </c>
      <c r="E76" s="132" t="s">
        <v>2574</v>
      </c>
      <c r="F76" s="132" t="s">
        <v>29</v>
      </c>
      <c r="G76" s="132" t="s">
        <v>307</v>
      </c>
      <c r="H76" s="133" t="s">
        <v>2575</v>
      </c>
      <c r="I76" s="132" t="s">
        <v>24</v>
      </c>
      <c r="J76" s="132">
        <v>4</v>
      </c>
      <c r="K76" s="138">
        <v>8</v>
      </c>
      <c r="L76" s="132" t="s">
        <v>461</v>
      </c>
      <c r="M76" s="132" t="s">
        <v>2552</v>
      </c>
      <c r="N76" s="133" t="s">
        <v>2576</v>
      </c>
      <c r="O76" s="144"/>
      <c r="P76" s="144"/>
    </row>
    <row r="77" ht="147" customHeight="1" spans="1:16">
      <c r="A77" s="16">
        <v>73</v>
      </c>
      <c r="B77" s="16" t="s">
        <v>1610</v>
      </c>
      <c r="C77" s="132" t="s">
        <v>2577</v>
      </c>
      <c r="D77" s="132" t="s">
        <v>19</v>
      </c>
      <c r="E77" s="132" t="s">
        <v>710</v>
      </c>
      <c r="F77" s="132" t="s">
        <v>29</v>
      </c>
      <c r="G77" s="132" t="s">
        <v>307</v>
      </c>
      <c r="H77" s="133" t="s">
        <v>2578</v>
      </c>
      <c r="I77" s="132" t="s">
        <v>65</v>
      </c>
      <c r="J77" s="132">
        <v>200</v>
      </c>
      <c r="K77" s="138">
        <v>50</v>
      </c>
      <c r="L77" s="132" t="s">
        <v>461</v>
      </c>
      <c r="M77" s="132" t="s">
        <v>2552</v>
      </c>
      <c r="N77" s="133" t="s">
        <v>2579</v>
      </c>
      <c r="O77" s="144"/>
      <c r="P77" s="144"/>
    </row>
    <row r="78" ht="147" customHeight="1" spans="1:16">
      <c r="A78" s="16">
        <v>74</v>
      </c>
      <c r="B78" s="16" t="s">
        <v>1611</v>
      </c>
      <c r="C78" s="132" t="s">
        <v>316</v>
      </c>
      <c r="D78" s="132" t="s">
        <v>35</v>
      </c>
      <c r="E78" s="132" t="s">
        <v>120</v>
      </c>
      <c r="F78" s="132" t="s">
        <v>29</v>
      </c>
      <c r="G78" s="132" t="s">
        <v>307</v>
      </c>
      <c r="H78" s="133" t="s">
        <v>2580</v>
      </c>
      <c r="I78" s="132" t="s">
        <v>123</v>
      </c>
      <c r="J78" s="132">
        <v>124</v>
      </c>
      <c r="K78" s="138">
        <v>22.32</v>
      </c>
      <c r="L78" s="132" t="s">
        <v>461</v>
      </c>
      <c r="M78" s="132" t="s">
        <v>2552</v>
      </c>
      <c r="N78" s="133" t="s">
        <v>2581</v>
      </c>
      <c r="O78" s="144"/>
      <c r="P78" s="144"/>
    </row>
    <row r="79" ht="147" customHeight="1" spans="1:16">
      <c r="A79" s="16">
        <v>75</v>
      </c>
      <c r="B79" s="16" t="s">
        <v>1612</v>
      </c>
      <c r="C79" s="132" t="s">
        <v>320</v>
      </c>
      <c r="D79" s="132" t="s">
        <v>35</v>
      </c>
      <c r="E79" s="132" t="s">
        <v>2582</v>
      </c>
      <c r="F79" s="132" t="s">
        <v>29</v>
      </c>
      <c r="G79" s="132" t="s">
        <v>307</v>
      </c>
      <c r="H79" s="133" t="s">
        <v>2583</v>
      </c>
      <c r="I79" s="132" t="s">
        <v>2584</v>
      </c>
      <c r="J79" s="132">
        <v>513</v>
      </c>
      <c r="K79" s="138">
        <v>162</v>
      </c>
      <c r="L79" s="132" t="s">
        <v>461</v>
      </c>
      <c r="M79" s="132" t="s">
        <v>2552</v>
      </c>
      <c r="N79" s="133" t="s">
        <v>2585</v>
      </c>
      <c r="O79" s="144"/>
      <c r="P79" s="144"/>
    </row>
    <row r="80" ht="147" customHeight="1" spans="1:16">
      <c r="A80" s="16">
        <v>76</v>
      </c>
      <c r="B80" s="16" t="s">
        <v>1613</v>
      </c>
      <c r="C80" s="132" t="s">
        <v>2586</v>
      </c>
      <c r="D80" s="132" t="s">
        <v>19</v>
      </c>
      <c r="E80" s="132" t="s">
        <v>710</v>
      </c>
      <c r="F80" s="132" t="s">
        <v>29</v>
      </c>
      <c r="G80" s="132" t="s">
        <v>307</v>
      </c>
      <c r="H80" s="133" t="s">
        <v>2587</v>
      </c>
      <c r="I80" s="132" t="s">
        <v>92</v>
      </c>
      <c r="J80" s="132">
        <v>1</v>
      </c>
      <c r="K80" s="138">
        <v>30</v>
      </c>
      <c r="L80" s="132" t="s">
        <v>461</v>
      </c>
      <c r="M80" s="132" t="s">
        <v>2552</v>
      </c>
      <c r="N80" s="133" t="s">
        <v>2588</v>
      </c>
      <c r="O80" s="144"/>
      <c r="P80" s="144"/>
    </row>
    <row r="81" ht="147" customHeight="1" spans="1:16">
      <c r="A81" s="16">
        <v>77</v>
      </c>
      <c r="B81" s="16" t="s">
        <v>1614</v>
      </c>
      <c r="C81" s="132" t="s">
        <v>328</v>
      </c>
      <c r="D81" s="132" t="s">
        <v>823</v>
      </c>
      <c r="E81" s="132" t="s">
        <v>824</v>
      </c>
      <c r="F81" s="132" t="s">
        <v>29</v>
      </c>
      <c r="G81" s="132" t="s">
        <v>307</v>
      </c>
      <c r="H81" s="133" t="s">
        <v>2589</v>
      </c>
      <c r="I81" s="132" t="s">
        <v>31</v>
      </c>
      <c r="J81" s="132">
        <v>5</v>
      </c>
      <c r="K81" s="138">
        <v>108</v>
      </c>
      <c r="L81" s="132" t="s">
        <v>461</v>
      </c>
      <c r="M81" s="132" t="s">
        <v>2552</v>
      </c>
      <c r="N81" s="133" t="s">
        <v>2590</v>
      </c>
      <c r="O81" s="144"/>
      <c r="P81" s="144"/>
    </row>
    <row r="82" ht="147" customHeight="1" spans="1:16">
      <c r="A82" s="16">
        <v>78</v>
      </c>
      <c r="B82" s="16" t="s">
        <v>1615</v>
      </c>
      <c r="C82" s="132" t="s">
        <v>2591</v>
      </c>
      <c r="D82" s="132" t="s">
        <v>19</v>
      </c>
      <c r="E82" s="132" t="s">
        <v>1145</v>
      </c>
      <c r="F82" s="132" t="s">
        <v>29</v>
      </c>
      <c r="G82" s="132" t="s">
        <v>335</v>
      </c>
      <c r="H82" s="133" t="s">
        <v>2592</v>
      </c>
      <c r="I82" s="132" t="s">
        <v>24</v>
      </c>
      <c r="J82" s="132">
        <v>1</v>
      </c>
      <c r="K82" s="138">
        <v>195</v>
      </c>
      <c r="L82" s="132" t="s">
        <v>461</v>
      </c>
      <c r="M82" s="132" t="s">
        <v>2552</v>
      </c>
      <c r="N82" s="133" t="s">
        <v>2593</v>
      </c>
      <c r="O82" s="144"/>
      <c r="P82" s="144"/>
    </row>
    <row r="83" ht="147" customHeight="1" spans="1:16">
      <c r="A83" s="16">
        <v>79</v>
      </c>
      <c r="B83" s="16" t="s">
        <v>1618</v>
      </c>
      <c r="C83" s="132" t="s">
        <v>2140</v>
      </c>
      <c r="D83" s="132" t="s">
        <v>19</v>
      </c>
      <c r="E83" s="132" t="s">
        <v>710</v>
      </c>
      <c r="F83" s="132" t="s">
        <v>29</v>
      </c>
      <c r="G83" s="132" t="s">
        <v>335</v>
      </c>
      <c r="H83" s="133" t="s">
        <v>2594</v>
      </c>
      <c r="I83" s="132" t="s">
        <v>24</v>
      </c>
      <c r="J83" s="132">
        <v>1</v>
      </c>
      <c r="K83" s="138">
        <v>540</v>
      </c>
      <c r="L83" s="132" t="s">
        <v>461</v>
      </c>
      <c r="M83" s="132" t="s">
        <v>2552</v>
      </c>
      <c r="N83" s="133" t="s">
        <v>2595</v>
      </c>
      <c r="O83" s="144"/>
      <c r="P83" s="144"/>
    </row>
    <row r="84" ht="147" customHeight="1" spans="1:16">
      <c r="A84" s="16">
        <v>80</v>
      </c>
      <c r="B84" s="16" t="s">
        <v>1619</v>
      </c>
      <c r="C84" s="132" t="s">
        <v>2596</v>
      </c>
      <c r="D84" s="132" t="s">
        <v>19</v>
      </c>
      <c r="E84" s="132" t="s">
        <v>1498</v>
      </c>
      <c r="F84" s="132" t="s">
        <v>29</v>
      </c>
      <c r="G84" s="132" t="s">
        <v>335</v>
      </c>
      <c r="H84" s="133" t="s">
        <v>2597</v>
      </c>
      <c r="I84" s="132" t="s">
        <v>24</v>
      </c>
      <c r="J84" s="132">
        <v>1</v>
      </c>
      <c r="K84" s="138">
        <v>216</v>
      </c>
      <c r="L84" s="132" t="s">
        <v>461</v>
      </c>
      <c r="M84" s="132" t="s">
        <v>2552</v>
      </c>
      <c r="N84" s="133" t="s">
        <v>2598</v>
      </c>
      <c r="O84" s="144"/>
      <c r="P84" s="144"/>
    </row>
    <row r="85" s="54" customFormat="1" ht="147" customHeight="1" spans="1:16">
      <c r="A85" s="57">
        <v>81</v>
      </c>
      <c r="B85" s="57" t="s">
        <v>1620</v>
      </c>
      <c r="C85" s="134" t="s">
        <v>339</v>
      </c>
      <c r="D85" s="134" t="s">
        <v>35</v>
      </c>
      <c r="E85" s="134" t="s">
        <v>2599</v>
      </c>
      <c r="F85" s="134" t="s">
        <v>29</v>
      </c>
      <c r="G85" s="134" t="s">
        <v>335</v>
      </c>
      <c r="H85" s="135" t="s">
        <v>2600</v>
      </c>
      <c r="I85" s="134" t="s">
        <v>31</v>
      </c>
      <c r="J85" s="134">
        <v>1.8</v>
      </c>
      <c r="K85" s="145">
        <v>86</v>
      </c>
      <c r="L85" s="134" t="s">
        <v>461</v>
      </c>
      <c r="M85" s="134" t="s">
        <v>2552</v>
      </c>
      <c r="N85" s="135" t="s">
        <v>2601</v>
      </c>
      <c r="O85" s="146"/>
      <c r="P85" s="146"/>
    </row>
    <row r="86" ht="147" customHeight="1" spans="1:16">
      <c r="A86" s="16">
        <v>82</v>
      </c>
      <c r="B86" s="16" t="s">
        <v>1621</v>
      </c>
      <c r="C86" s="132" t="s">
        <v>2602</v>
      </c>
      <c r="D86" s="132" t="s">
        <v>35</v>
      </c>
      <c r="E86" s="132" t="s">
        <v>2603</v>
      </c>
      <c r="F86" s="132" t="s">
        <v>29</v>
      </c>
      <c r="G86" s="132" t="s">
        <v>335</v>
      </c>
      <c r="H86" s="133" t="s">
        <v>2604</v>
      </c>
      <c r="I86" s="132" t="s">
        <v>31</v>
      </c>
      <c r="J86" s="132">
        <v>32</v>
      </c>
      <c r="K86" s="138">
        <v>2070</v>
      </c>
      <c r="L86" s="132" t="s">
        <v>461</v>
      </c>
      <c r="M86" s="132" t="s">
        <v>2552</v>
      </c>
      <c r="N86" s="133" t="s">
        <v>2605</v>
      </c>
      <c r="O86" s="144"/>
      <c r="P86" s="144"/>
    </row>
    <row r="87" ht="147" customHeight="1" spans="1:16">
      <c r="A87" s="16">
        <v>83</v>
      </c>
      <c r="B87" s="16" t="s">
        <v>1624</v>
      </c>
      <c r="C87" s="132" t="s">
        <v>343</v>
      </c>
      <c r="D87" s="132" t="s">
        <v>35</v>
      </c>
      <c r="E87" s="132" t="s">
        <v>120</v>
      </c>
      <c r="F87" s="132" t="s">
        <v>29</v>
      </c>
      <c r="G87" s="132" t="s">
        <v>335</v>
      </c>
      <c r="H87" s="133" t="s">
        <v>2606</v>
      </c>
      <c r="I87" s="132" t="s">
        <v>31</v>
      </c>
      <c r="J87" s="132">
        <v>4.2</v>
      </c>
      <c r="K87" s="138">
        <v>30.24</v>
      </c>
      <c r="L87" s="132" t="s">
        <v>461</v>
      </c>
      <c r="M87" s="132" t="s">
        <v>2552</v>
      </c>
      <c r="N87" s="133" t="s">
        <v>2607</v>
      </c>
      <c r="O87" s="144"/>
      <c r="P87" s="144"/>
    </row>
    <row r="88" ht="147" customHeight="1" spans="1:16">
      <c r="A88" s="16">
        <v>84</v>
      </c>
      <c r="B88" s="16" t="s">
        <v>1626</v>
      </c>
      <c r="C88" s="134" t="s">
        <v>2608</v>
      </c>
      <c r="D88" s="134" t="s">
        <v>35</v>
      </c>
      <c r="E88" s="134" t="s">
        <v>2609</v>
      </c>
      <c r="F88" s="132" t="s">
        <v>29</v>
      </c>
      <c r="G88" s="132" t="s">
        <v>335</v>
      </c>
      <c r="H88" s="133" t="s">
        <v>2610</v>
      </c>
      <c r="I88" s="132" t="s">
        <v>24</v>
      </c>
      <c r="J88" s="132">
        <v>1</v>
      </c>
      <c r="K88" s="138">
        <v>216</v>
      </c>
      <c r="L88" s="132" t="s">
        <v>461</v>
      </c>
      <c r="M88" s="132" t="s">
        <v>2552</v>
      </c>
      <c r="N88" s="133" t="s">
        <v>2611</v>
      </c>
      <c r="O88" s="144"/>
      <c r="P88" s="144"/>
    </row>
    <row r="89" ht="147" customHeight="1" spans="1:16">
      <c r="A89" s="16">
        <v>85</v>
      </c>
      <c r="B89" s="16" t="s">
        <v>1629</v>
      </c>
      <c r="C89" s="132" t="s">
        <v>2612</v>
      </c>
      <c r="D89" s="132" t="s">
        <v>35</v>
      </c>
      <c r="E89" s="132" t="s">
        <v>2582</v>
      </c>
      <c r="F89" s="132" t="s">
        <v>29</v>
      </c>
      <c r="G89" s="132" t="s">
        <v>335</v>
      </c>
      <c r="H89" s="133" t="s">
        <v>2613</v>
      </c>
      <c r="I89" s="132" t="s">
        <v>31</v>
      </c>
      <c r="J89" s="132">
        <v>4</v>
      </c>
      <c r="K89" s="138">
        <v>129.6</v>
      </c>
      <c r="L89" s="132" t="s">
        <v>461</v>
      </c>
      <c r="M89" s="132" t="s">
        <v>2552</v>
      </c>
      <c r="N89" s="133" t="s">
        <v>2614</v>
      </c>
      <c r="O89" s="144"/>
      <c r="P89" s="144"/>
    </row>
    <row r="90" ht="147" customHeight="1" spans="1:16">
      <c r="A90" s="16">
        <v>86</v>
      </c>
      <c r="B90" s="16" t="s">
        <v>1630</v>
      </c>
      <c r="C90" s="132" t="s">
        <v>2615</v>
      </c>
      <c r="D90" s="132" t="s">
        <v>19</v>
      </c>
      <c r="E90" s="132" t="s">
        <v>20</v>
      </c>
      <c r="F90" s="132" t="s">
        <v>29</v>
      </c>
      <c r="G90" s="132" t="s">
        <v>335</v>
      </c>
      <c r="H90" s="133" t="s">
        <v>2616</v>
      </c>
      <c r="I90" s="132" t="s">
        <v>24</v>
      </c>
      <c r="J90" s="138">
        <v>324</v>
      </c>
      <c r="K90" s="140">
        <v>86.4</v>
      </c>
      <c r="L90" s="132" t="s">
        <v>461</v>
      </c>
      <c r="M90" s="132" t="s">
        <v>2552</v>
      </c>
      <c r="N90" s="133" t="s">
        <v>2617</v>
      </c>
      <c r="O90" s="144"/>
      <c r="P90" s="144"/>
    </row>
    <row r="91" ht="147" customHeight="1" spans="1:16">
      <c r="A91" s="16">
        <v>87</v>
      </c>
      <c r="B91" s="16" t="s">
        <v>1632</v>
      </c>
      <c r="C91" s="132" t="s">
        <v>2618</v>
      </c>
      <c r="D91" s="132" t="s">
        <v>19</v>
      </c>
      <c r="E91" s="132" t="s">
        <v>1498</v>
      </c>
      <c r="F91" s="132" t="s">
        <v>29</v>
      </c>
      <c r="G91" s="132" t="s">
        <v>335</v>
      </c>
      <c r="H91" s="133" t="s">
        <v>2619</v>
      </c>
      <c r="I91" s="132" t="s">
        <v>24</v>
      </c>
      <c r="J91" s="132">
        <v>1</v>
      </c>
      <c r="K91" s="138">
        <v>100</v>
      </c>
      <c r="L91" s="132" t="s">
        <v>461</v>
      </c>
      <c r="M91" s="132" t="s">
        <v>2552</v>
      </c>
      <c r="N91" s="133" t="s">
        <v>2620</v>
      </c>
      <c r="O91" s="144"/>
      <c r="P91" s="144"/>
    </row>
    <row r="92" ht="147" customHeight="1" spans="1:16">
      <c r="A92" s="16">
        <v>88</v>
      </c>
      <c r="B92" s="16" t="s">
        <v>1635</v>
      </c>
      <c r="C92" s="132" t="s">
        <v>2621</v>
      </c>
      <c r="D92" s="132" t="s">
        <v>19</v>
      </c>
      <c r="E92" s="132" t="s">
        <v>1145</v>
      </c>
      <c r="F92" s="132" t="s">
        <v>29</v>
      </c>
      <c r="G92" s="132" t="s">
        <v>2622</v>
      </c>
      <c r="H92" s="133" t="s">
        <v>2623</v>
      </c>
      <c r="I92" s="132" t="s">
        <v>24</v>
      </c>
      <c r="J92" s="132">
        <v>1</v>
      </c>
      <c r="K92" s="138">
        <v>200</v>
      </c>
      <c r="L92" s="132" t="s">
        <v>461</v>
      </c>
      <c r="M92" s="132" t="s">
        <v>2552</v>
      </c>
      <c r="N92" s="133" t="s">
        <v>2624</v>
      </c>
      <c r="O92" s="144"/>
      <c r="P92" s="144"/>
    </row>
    <row r="93" ht="147" customHeight="1" spans="1:16">
      <c r="A93" s="16">
        <v>89</v>
      </c>
      <c r="B93" s="16" t="s">
        <v>1638</v>
      </c>
      <c r="C93" s="132" t="s">
        <v>2625</v>
      </c>
      <c r="D93" s="132" t="s">
        <v>35</v>
      </c>
      <c r="E93" s="132" t="s">
        <v>694</v>
      </c>
      <c r="F93" s="132" t="s">
        <v>29</v>
      </c>
      <c r="G93" s="132" t="s">
        <v>349</v>
      </c>
      <c r="H93" s="133" t="s">
        <v>2626</v>
      </c>
      <c r="I93" s="132" t="s">
        <v>799</v>
      </c>
      <c r="J93" s="132">
        <v>20</v>
      </c>
      <c r="K93" s="138">
        <v>20</v>
      </c>
      <c r="L93" s="132" t="s">
        <v>461</v>
      </c>
      <c r="M93" s="132" t="s">
        <v>2552</v>
      </c>
      <c r="N93" s="133" t="s">
        <v>2627</v>
      </c>
      <c r="O93" s="144"/>
      <c r="P93" s="144"/>
    </row>
    <row r="94" s="54" customFormat="1" ht="147" customHeight="1" spans="1:16">
      <c r="A94" s="57">
        <v>90</v>
      </c>
      <c r="B94" s="57" t="s">
        <v>1639</v>
      </c>
      <c r="C94" s="134" t="s">
        <v>353</v>
      </c>
      <c r="D94" s="134" t="s">
        <v>35</v>
      </c>
      <c r="E94" s="134" t="s">
        <v>2599</v>
      </c>
      <c r="F94" s="134" t="s">
        <v>29</v>
      </c>
      <c r="G94" s="134" t="s">
        <v>349</v>
      </c>
      <c r="H94" s="135" t="s">
        <v>2628</v>
      </c>
      <c r="I94" s="134" t="s">
        <v>31</v>
      </c>
      <c r="J94" s="134">
        <v>2.3</v>
      </c>
      <c r="K94" s="145">
        <v>100</v>
      </c>
      <c r="L94" s="134" t="s">
        <v>461</v>
      </c>
      <c r="M94" s="134" t="s">
        <v>2552</v>
      </c>
      <c r="N94" s="135" t="s">
        <v>2629</v>
      </c>
      <c r="O94" s="146"/>
      <c r="P94" s="146"/>
    </row>
    <row r="95" ht="147" customHeight="1" spans="1:16">
      <c r="A95" s="16">
        <v>91</v>
      </c>
      <c r="B95" s="16" t="s">
        <v>1642</v>
      </c>
      <c r="C95" s="132" t="s">
        <v>2630</v>
      </c>
      <c r="D95" s="132" t="s">
        <v>35</v>
      </c>
      <c r="E95" s="132" t="s">
        <v>2603</v>
      </c>
      <c r="F95" s="132" t="s">
        <v>29</v>
      </c>
      <c r="G95" s="132" t="s">
        <v>349</v>
      </c>
      <c r="H95" s="133" t="s">
        <v>2631</v>
      </c>
      <c r="I95" s="132" t="s">
        <v>31</v>
      </c>
      <c r="J95" s="132">
        <v>10</v>
      </c>
      <c r="K95" s="138">
        <v>648</v>
      </c>
      <c r="L95" s="132" t="s">
        <v>461</v>
      </c>
      <c r="M95" s="132" t="s">
        <v>2552</v>
      </c>
      <c r="N95" s="133" t="s">
        <v>2632</v>
      </c>
      <c r="O95" s="144"/>
      <c r="P95" s="144"/>
    </row>
    <row r="96" ht="147" customHeight="1" spans="1:16">
      <c r="A96" s="16">
        <v>92</v>
      </c>
      <c r="B96" s="16" t="s">
        <v>1644</v>
      </c>
      <c r="C96" s="132" t="s">
        <v>2633</v>
      </c>
      <c r="D96" s="132" t="s">
        <v>35</v>
      </c>
      <c r="E96" s="132" t="s">
        <v>120</v>
      </c>
      <c r="F96" s="132" t="s">
        <v>29</v>
      </c>
      <c r="G96" s="132" t="s">
        <v>349</v>
      </c>
      <c r="H96" s="135" t="s">
        <v>2634</v>
      </c>
      <c r="I96" s="132" t="s">
        <v>123</v>
      </c>
      <c r="J96" s="132">
        <v>160</v>
      </c>
      <c r="K96" s="138">
        <v>28.8</v>
      </c>
      <c r="L96" s="132" t="s">
        <v>461</v>
      </c>
      <c r="M96" s="132" t="s">
        <v>2552</v>
      </c>
      <c r="N96" s="133" t="s">
        <v>2635</v>
      </c>
      <c r="O96" s="144"/>
      <c r="P96" s="144"/>
    </row>
    <row r="97" ht="147" customHeight="1" spans="1:16">
      <c r="A97" s="16">
        <v>93</v>
      </c>
      <c r="B97" s="16" t="s">
        <v>1646</v>
      </c>
      <c r="C97" s="132" t="s">
        <v>2636</v>
      </c>
      <c r="D97" s="132" t="s">
        <v>35</v>
      </c>
      <c r="E97" s="132" t="s">
        <v>120</v>
      </c>
      <c r="F97" s="132" t="s">
        <v>29</v>
      </c>
      <c r="G97" s="132" t="s">
        <v>349</v>
      </c>
      <c r="H97" s="135" t="s">
        <v>2637</v>
      </c>
      <c r="I97" s="132" t="s">
        <v>123</v>
      </c>
      <c r="J97" s="132">
        <v>344</v>
      </c>
      <c r="K97" s="138">
        <v>61.92</v>
      </c>
      <c r="L97" s="132" t="s">
        <v>461</v>
      </c>
      <c r="M97" s="132" t="s">
        <v>2552</v>
      </c>
      <c r="N97" s="133" t="s">
        <v>2635</v>
      </c>
      <c r="O97" s="144"/>
      <c r="P97" s="144"/>
    </row>
    <row r="98" ht="147" customHeight="1" spans="1:16">
      <c r="A98" s="16">
        <v>94</v>
      </c>
      <c r="B98" s="16" t="s">
        <v>1649</v>
      </c>
      <c r="C98" s="132" t="s">
        <v>2638</v>
      </c>
      <c r="D98" s="132" t="s">
        <v>35</v>
      </c>
      <c r="E98" s="132" t="s">
        <v>2582</v>
      </c>
      <c r="F98" s="132" t="s">
        <v>29</v>
      </c>
      <c r="G98" s="132" t="s">
        <v>349</v>
      </c>
      <c r="H98" s="133" t="s">
        <v>2639</v>
      </c>
      <c r="I98" s="132" t="s">
        <v>31</v>
      </c>
      <c r="J98" s="132">
        <v>2.2</v>
      </c>
      <c r="K98" s="138">
        <v>71.3</v>
      </c>
      <c r="L98" s="132" t="s">
        <v>461</v>
      </c>
      <c r="M98" s="132" t="s">
        <v>2552</v>
      </c>
      <c r="N98" s="133" t="s">
        <v>2640</v>
      </c>
      <c r="O98" s="144"/>
      <c r="P98" s="144"/>
    </row>
    <row r="99" ht="147" customHeight="1" spans="1:16">
      <c r="A99" s="16">
        <v>95</v>
      </c>
      <c r="B99" s="16" t="s">
        <v>1652</v>
      </c>
      <c r="C99" s="132" t="s">
        <v>2641</v>
      </c>
      <c r="D99" s="132" t="s">
        <v>35</v>
      </c>
      <c r="E99" s="132" t="s">
        <v>2609</v>
      </c>
      <c r="F99" s="132" t="s">
        <v>29</v>
      </c>
      <c r="G99" s="132" t="s">
        <v>349</v>
      </c>
      <c r="H99" s="133" t="s">
        <v>2642</v>
      </c>
      <c r="I99" s="132" t="s">
        <v>31</v>
      </c>
      <c r="J99" s="132">
        <v>6</v>
      </c>
      <c r="K99" s="138">
        <v>194.4</v>
      </c>
      <c r="L99" s="132" t="s">
        <v>461</v>
      </c>
      <c r="M99" s="132" t="s">
        <v>2552</v>
      </c>
      <c r="N99" s="133" t="s">
        <v>2643</v>
      </c>
      <c r="O99" s="144"/>
      <c r="P99" s="144"/>
    </row>
    <row r="100" ht="147" customHeight="1" spans="1:16">
      <c r="A100" s="16">
        <v>96</v>
      </c>
      <c r="B100" s="16" t="s">
        <v>1653</v>
      </c>
      <c r="C100" s="132" t="s">
        <v>2644</v>
      </c>
      <c r="D100" s="132" t="s">
        <v>35</v>
      </c>
      <c r="E100" s="132" t="s">
        <v>36</v>
      </c>
      <c r="F100" s="132" t="s">
        <v>29</v>
      </c>
      <c r="G100" s="132" t="s">
        <v>349</v>
      </c>
      <c r="H100" s="133" t="s">
        <v>2645</v>
      </c>
      <c r="I100" s="132" t="s">
        <v>31</v>
      </c>
      <c r="J100" s="132">
        <v>3.3</v>
      </c>
      <c r="K100" s="138">
        <v>196</v>
      </c>
      <c r="L100" s="132" t="s">
        <v>461</v>
      </c>
      <c r="M100" s="132" t="s">
        <v>2552</v>
      </c>
      <c r="N100" s="133" t="s">
        <v>2646</v>
      </c>
      <c r="O100" s="144"/>
      <c r="P100" s="144"/>
    </row>
    <row r="101" ht="147" customHeight="1" spans="1:16">
      <c r="A101" s="16">
        <v>97</v>
      </c>
      <c r="B101" s="16" t="s">
        <v>1654</v>
      </c>
      <c r="C101" s="132" t="s">
        <v>348</v>
      </c>
      <c r="D101" s="132" t="s">
        <v>35</v>
      </c>
      <c r="E101" s="132" t="s">
        <v>1498</v>
      </c>
      <c r="F101" s="132" t="s">
        <v>29</v>
      </c>
      <c r="G101" s="132" t="s">
        <v>349</v>
      </c>
      <c r="H101" s="133" t="s">
        <v>2647</v>
      </c>
      <c r="I101" s="132" t="s">
        <v>31</v>
      </c>
      <c r="J101" s="132">
        <v>2</v>
      </c>
      <c r="K101" s="138">
        <v>119</v>
      </c>
      <c r="L101" s="132" t="s">
        <v>461</v>
      </c>
      <c r="M101" s="132" t="s">
        <v>2552</v>
      </c>
      <c r="N101" s="133" t="s">
        <v>2648</v>
      </c>
      <c r="O101" s="144"/>
      <c r="P101" s="144"/>
    </row>
    <row r="102" ht="147" customHeight="1" spans="1:16">
      <c r="A102" s="16">
        <v>98</v>
      </c>
      <c r="B102" s="16" t="s">
        <v>1655</v>
      </c>
      <c r="C102" s="132" t="s">
        <v>370</v>
      </c>
      <c r="D102" s="144" t="s">
        <v>35</v>
      </c>
      <c r="E102" s="132" t="s">
        <v>120</v>
      </c>
      <c r="F102" s="132" t="s">
        <v>29</v>
      </c>
      <c r="G102" s="132" t="s">
        <v>358</v>
      </c>
      <c r="H102" s="135" t="s">
        <v>2649</v>
      </c>
      <c r="I102" s="132" t="s">
        <v>123</v>
      </c>
      <c r="J102" s="132">
        <v>420</v>
      </c>
      <c r="K102" s="132">
        <v>75.6</v>
      </c>
      <c r="L102" s="132" t="s">
        <v>461</v>
      </c>
      <c r="M102" s="132" t="s">
        <v>2552</v>
      </c>
      <c r="N102" s="133" t="s">
        <v>2650</v>
      </c>
      <c r="O102" s="144"/>
      <c r="P102" s="144"/>
    </row>
    <row r="103" ht="147" customHeight="1" spans="1:16">
      <c r="A103" s="16">
        <v>99</v>
      </c>
      <c r="B103" s="16" t="s">
        <v>1658</v>
      </c>
      <c r="C103" s="132" t="s">
        <v>2651</v>
      </c>
      <c r="D103" s="144" t="s">
        <v>35</v>
      </c>
      <c r="E103" s="132" t="s">
        <v>36</v>
      </c>
      <c r="F103" s="132" t="s">
        <v>29</v>
      </c>
      <c r="G103" s="132" t="s">
        <v>358</v>
      </c>
      <c r="H103" s="135" t="s">
        <v>2652</v>
      </c>
      <c r="I103" s="132" t="s">
        <v>31</v>
      </c>
      <c r="J103" s="132">
        <v>7</v>
      </c>
      <c r="K103" s="132">
        <v>415.8</v>
      </c>
      <c r="L103" s="132" t="s">
        <v>461</v>
      </c>
      <c r="M103" s="132" t="s">
        <v>2552</v>
      </c>
      <c r="N103" s="133" t="s">
        <v>2653</v>
      </c>
      <c r="O103" s="144"/>
      <c r="P103" s="144"/>
    </row>
    <row r="104" ht="147" customHeight="1" spans="1:16">
      <c r="A104" s="16">
        <v>100</v>
      </c>
      <c r="B104" s="16" t="s">
        <v>1661</v>
      </c>
      <c r="C104" s="132" t="s">
        <v>2654</v>
      </c>
      <c r="D104" s="132" t="s">
        <v>35</v>
      </c>
      <c r="E104" s="132" t="s">
        <v>113</v>
      </c>
      <c r="F104" s="132" t="s">
        <v>29</v>
      </c>
      <c r="G104" s="132" t="s">
        <v>358</v>
      </c>
      <c r="H104" s="133" t="s">
        <v>2655</v>
      </c>
      <c r="I104" s="132" t="s">
        <v>92</v>
      </c>
      <c r="J104" s="132">
        <v>20</v>
      </c>
      <c r="K104" s="132">
        <v>29</v>
      </c>
      <c r="L104" s="132" t="s">
        <v>461</v>
      </c>
      <c r="M104" s="132" t="s">
        <v>2552</v>
      </c>
      <c r="N104" s="133" t="s">
        <v>2656</v>
      </c>
      <c r="O104" s="144"/>
      <c r="P104" s="144"/>
    </row>
    <row r="105" ht="147" customHeight="1" spans="1:16">
      <c r="A105" s="16">
        <v>101</v>
      </c>
      <c r="B105" s="16" t="s">
        <v>1663</v>
      </c>
      <c r="C105" s="132" t="s">
        <v>2657</v>
      </c>
      <c r="D105" s="132" t="s">
        <v>35</v>
      </c>
      <c r="E105" s="132" t="s">
        <v>2006</v>
      </c>
      <c r="F105" s="132" t="s">
        <v>29</v>
      </c>
      <c r="G105" s="132" t="s">
        <v>380</v>
      </c>
      <c r="H105" s="133" t="s">
        <v>2658</v>
      </c>
      <c r="I105" s="132" t="s">
        <v>31</v>
      </c>
      <c r="J105" s="132">
        <v>10</v>
      </c>
      <c r="K105" s="138">
        <v>135</v>
      </c>
      <c r="L105" s="132" t="s">
        <v>461</v>
      </c>
      <c r="M105" s="132" t="s">
        <v>2552</v>
      </c>
      <c r="N105" s="133" t="s">
        <v>2659</v>
      </c>
      <c r="O105" s="144"/>
      <c r="P105" s="144"/>
    </row>
    <row r="106" ht="147" customHeight="1" spans="1:16">
      <c r="A106" s="16">
        <v>102</v>
      </c>
      <c r="B106" s="16" t="s">
        <v>1664</v>
      </c>
      <c r="C106" s="132" t="s">
        <v>379</v>
      </c>
      <c r="D106" s="132" t="s">
        <v>35</v>
      </c>
      <c r="E106" s="132" t="s">
        <v>2660</v>
      </c>
      <c r="F106" s="132" t="s">
        <v>29</v>
      </c>
      <c r="G106" s="132" t="s">
        <v>380</v>
      </c>
      <c r="H106" s="133" t="s">
        <v>2206</v>
      </c>
      <c r="I106" s="132" t="s">
        <v>116</v>
      </c>
      <c r="J106" s="132">
        <v>2</v>
      </c>
      <c r="K106" s="138">
        <v>65</v>
      </c>
      <c r="L106" s="132" t="s">
        <v>461</v>
      </c>
      <c r="M106" s="132" t="s">
        <v>2552</v>
      </c>
      <c r="N106" s="133" t="s">
        <v>2661</v>
      </c>
      <c r="O106" s="144"/>
      <c r="P106" s="144"/>
    </row>
    <row r="107" ht="147" customHeight="1" spans="1:16">
      <c r="A107" s="16">
        <v>103</v>
      </c>
      <c r="B107" s="16" t="s">
        <v>1665</v>
      </c>
      <c r="C107" s="132" t="s">
        <v>384</v>
      </c>
      <c r="D107" s="132" t="s">
        <v>35</v>
      </c>
      <c r="E107" s="132" t="s">
        <v>120</v>
      </c>
      <c r="F107" s="132" t="s">
        <v>29</v>
      </c>
      <c r="G107" s="132" t="s">
        <v>380</v>
      </c>
      <c r="H107" s="135" t="s">
        <v>2662</v>
      </c>
      <c r="I107" s="132" t="s">
        <v>123</v>
      </c>
      <c r="J107" s="132">
        <v>148</v>
      </c>
      <c r="K107" s="138">
        <v>26.64</v>
      </c>
      <c r="L107" s="132" t="s">
        <v>461</v>
      </c>
      <c r="M107" s="132" t="s">
        <v>2552</v>
      </c>
      <c r="N107" s="133" t="s">
        <v>2663</v>
      </c>
      <c r="O107" s="144"/>
      <c r="P107" s="144"/>
    </row>
    <row r="108" ht="147" customHeight="1" spans="1:16">
      <c r="A108" s="16">
        <v>104</v>
      </c>
      <c r="B108" s="16" t="s">
        <v>1666</v>
      </c>
      <c r="C108" s="132" t="s">
        <v>2664</v>
      </c>
      <c r="D108" s="132" t="s">
        <v>35</v>
      </c>
      <c r="E108" s="132" t="s">
        <v>36</v>
      </c>
      <c r="F108" s="132" t="s">
        <v>29</v>
      </c>
      <c r="G108" s="132" t="s">
        <v>380</v>
      </c>
      <c r="H108" s="133" t="s">
        <v>2665</v>
      </c>
      <c r="I108" s="132" t="s">
        <v>31</v>
      </c>
      <c r="J108" s="132">
        <v>6.5</v>
      </c>
      <c r="K108" s="138">
        <v>386</v>
      </c>
      <c r="L108" s="132" t="s">
        <v>461</v>
      </c>
      <c r="M108" s="132" t="s">
        <v>2552</v>
      </c>
      <c r="N108" s="133" t="s">
        <v>2666</v>
      </c>
      <c r="O108" s="144"/>
      <c r="P108" s="144"/>
    </row>
    <row r="109" ht="147" customHeight="1" spans="1:16">
      <c r="A109" s="16">
        <v>105</v>
      </c>
      <c r="B109" s="16" t="s">
        <v>1668</v>
      </c>
      <c r="C109" s="132" t="s">
        <v>2667</v>
      </c>
      <c r="D109" s="132" t="s">
        <v>35</v>
      </c>
      <c r="E109" s="132" t="s">
        <v>36</v>
      </c>
      <c r="F109" s="132" t="s">
        <v>29</v>
      </c>
      <c r="G109" s="132" t="s">
        <v>380</v>
      </c>
      <c r="H109" s="133" t="s">
        <v>2668</v>
      </c>
      <c r="I109" s="132" t="s">
        <v>31</v>
      </c>
      <c r="J109" s="132">
        <v>1.6</v>
      </c>
      <c r="K109" s="138">
        <v>41.4</v>
      </c>
      <c r="L109" s="132" t="s">
        <v>461</v>
      </c>
      <c r="M109" s="132" t="s">
        <v>2552</v>
      </c>
      <c r="N109" s="133" t="s">
        <v>2669</v>
      </c>
      <c r="O109" s="144"/>
      <c r="P109" s="144"/>
    </row>
    <row r="110" ht="147" customHeight="1" spans="1:16">
      <c r="A110" s="16">
        <v>106</v>
      </c>
      <c r="B110" s="16" t="s">
        <v>1670</v>
      </c>
      <c r="C110" s="132" t="s">
        <v>2670</v>
      </c>
      <c r="D110" s="132" t="s">
        <v>35</v>
      </c>
      <c r="E110" s="132" t="s">
        <v>631</v>
      </c>
      <c r="F110" s="132" t="s">
        <v>29</v>
      </c>
      <c r="G110" s="132" t="s">
        <v>397</v>
      </c>
      <c r="H110" s="133" t="s">
        <v>2671</v>
      </c>
      <c r="I110" s="132" t="s">
        <v>92</v>
      </c>
      <c r="J110" s="132">
        <v>1</v>
      </c>
      <c r="K110" s="132">
        <v>25</v>
      </c>
      <c r="L110" s="132" t="s">
        <v>461</v>
      </c>
      <c r="M110" s="132" t="s">
        <v>2552</v>
      </c>
      <c r="N110" s="133" t="s">
        <v>2672</v>
      </c>
      <c r="O110" s="144"/>
      <c r="P110" s="144"/>
    </row>
    <row r="111" ht="147" customHeight="1" spans="1:16">
      <c r="A111" s="16">
        <v>107</v>
      </c>
      <c r="B111" s="16" t="s">
        <v>1671</v>
      </c>
      <c r="C111" s="132" t="s">
        <v>2673</v>
      </c>
      <c r="D111" s="132" t="s">
        <v>35</v>
      </c>
      <c r="E111" s="132" t="s">
        <v>694</v>
      </c>
      <c r="F111" s="140" t="s">
        <v>21</v>
      </c>
      <c r="G111" s="132" t="s">
        <v>397</v>
      </c>
      <c r="H111" s="133" t="s">
        <v>2674</v>
      </c>
      <c r="I111" s="132" t="s">
        <v>31</v>
      </c>
      <c r="J111" s="132">
        <v>1</v>
      </c>
      <c r="K111" s="132">
        <v>64.5</v>
      </c>
      <c r="L111" s="132" t="s">
        <v>461</v>
      </c>
      <c r="M111" s="132" t="s">
        <v>2552</v>
      </c>
      <c r="N111" s="133" t="s">
        <v>2675</v>
      </c>
      <c r="O111" s="144"/>
      <c r="P111" s="144"/>
    </row>
    <row r="112" ht="147" customHeight="1" spans="1:16">
      <c r="A112" s="16">
        <v>108</v>
      </c>
      <c r="B112" s="16" t="s">
        <v>1672</v>
      </c>
      <c r="C112" s="132" t="s">
        <v>2676</v>
      </c>
      <c r="D112" s="132" t="s">
        <v>19</v>
      </c>
      <c r="E112" s="132" t="s">
        <v>20</v>
      </c>
      <c r="F112" s="132" t="s">
        <v>29</v>
      </c>
      <c r="G112" s="132" t="s">
        <v>402</v>
      </c>
      <c r="H112" s="133" t="s">
        <v>2677</v>
      </c>
      <c r="I112" s="132" t="s">
        <v>133</v>
      </c>
      <c r="J112" s="132">
        <v>3000</v>
      </c>
      <c r="K112" s="132">
        <v>240</v>
      </c>
      <c r="L112" s="132" t="s">
        <v>461</v>
      </c>
      <c r="M112" s="132" t="s">
        <v>2552</v>
      </c>
      <c r="N112" s="133" t="s">
        <v>2678</v>
      </c>
      <c r="O112" s="144"/>
      <c r="P112" s="144"/>
    </row>
    <row r="113" s="54" customFormat="1" ht="147" customHeight="1" spans="1:16">
      <c r="A113" s="57">
        <v>109</v>
      </c>
      <c r="B113" s="57" t="s">
        <v>1673</v>
      </c>
      <c r="C113" s="134" t="s">
        <v>2679</v>
      </c>
      <c r="D113" s="134" t="s">
        <v>35</v>
      </c>
      <c r="E113" s="134" t="s">
        <v>375</v>
      </c>
      <c r="F113" s="134" t="s">
        <v>29</v>
      </c>
      <c r="G113" s="134" t="s">
        <v>402</v>
      </c>
      <c r="H113" s="135" t="s">
        <v>2680</v>
      </c>
      <c r="I113" s="134" t="s">
        <v>31</v>
      </c>
      <c r="J113" s="134">
        <v>5</v>
      </c>
      <c r="K113" s="134">
        <v>265</v>
      </c>
      <c r="L113" s="134" t="s">
        <v>461</v>
      </c>
      <c r="M113" s="134" t="s">
        <v>2552</v>
      </c>
      <c r="N113" s="135" t="s">
        <v>2681</v>
      </c>
      <c r="O113" s="146"/>
      <c r="P113" s="146"/>
    </row>
    <row r="114" ht="147" customHeight="1" spans="1:16">
      <c r="A114" s="16">
        <v>110</v>
      </c>
      <c r="B114" s="16" t="s">
        <v>1675</v>
      </c>
      <c r="C114" s="132" t="s">
        <v>2682</v>
      </c>
      <c r="D114" s="132" t="s">
        <v>35</v>
      </c>
      <c r="E114" s="132" t="s">
        <v>113</v>
      </c>
      <c r="F114" s="132" t="s">
        <v>29</v>
      </c>
      <c r="G114" s="132" t="s">
        <v>402</v>
      </c>
      <c r="H114" s="133" t="s">
        <v>2683</v>
      </c>
      <c r="I114" s="132" t="s">
        <v>116</v>
      </c>
      <c r="J114" s="132">
        <v>1</v>
      </c>
      <c r="K114" s="138">
        <v>70</v>
      </c>
      <c r="L114" s="132" t="s">
        <v>461</v>
      </c>
      <c r="M114" s="132" t="s">
        <v>2552</v>
      </c>
      <c r="N114" s="133" t="s">
        <v>2684</v>
      </c>
      <c r="O114" s="144"/>
      <c r="P114" s="144"/>
    </row>
    <row r="115" ht="147" customHeight="1" spans="1:16">
      <c r="A115" s="16">
        <v>111</v>
      </c>
      <c r="B115" s="16" t="s">
        <v>1677</v>
      </c>
      <c r="C115" s="132" t="s">
        <v>2676</v>
      </c>
      <c r="D115" s="132" t="s">
        <v>35</v>
      </c>
      <c r="E115" s="132" t="s">
        <v>2006</v>
      </c>
      <c r="F115" s="132" t="s">
        <v>29</v>
      </c>
      <c r="G115" s="132" t="s">
        <v>402</v>
      </c>
      <c r="H115" s="133" t="s">
        <v>2685</v>
      </c>
      <c r="I115" s="132" t="s">
        <v>24</v>
      </c>
      <c r="J115" s="132">
        <v>2</v>
      </c>
      <c r="K115" s="132">
        <v>540</v>
      </c>
      <c r="L115" s="132" t="s">
        <v>461</v>
      </c>
      <c r="M115" s="132" t="s">
        <v>2552</v>
      </c>
      <c r="N115" s="133" t="s">
        <v>2686</v>
      </c>
      <c r="O115" s="144"/>
      <c r="P115" s="144"/>
    </row>
    <row r="116" ht="147" customHeight="1" spans="1:16">
      <c r="A116" s="16">
        <v>112</v>
      </c>
      <c r="B116" s="16" t="s">
        <v>1678</v>
      </c>
      <c r="C116" s="132" t="s">
        <v>401</v>
      </c>
      <c r="D116" s="132" t="s">
        <v>35</v>
      </c>
      <c r="E116" s="132" t="s">
        <v>2006</v>
      </c>
      <c r="F116" s="132" t="s">
        <v>29</v>
      </c>
      <c r="G116" s="132" t="s">
        <v>402</v>
      </c>
      <c r="H116" s="133" t="s">
        <v>2687</v>
      </c>
      <c r="I116" s="132" t="s">
        <v>31</v>
      </c>
      <c r="J116" s="132">
        <v>10</v>
      </c>
      <c r="K116" s="138">
        <v>259.2</v>
      </c>
      <c r="L116" s="132" t="s">
        <v>461</v>
      </c>
      <c r="M116" s="132" t="s">
        <v>2552</v>
      </c>
      <c r="N116" s="133" t="s">
        <v>2688</v>
      </c>
      <c r="O116" s="144"/>
      <c r="P116" s="144"/>
    </row>
    <row r="117" ht="147" customHeight="1" spans="1:16">
      <c r="A117" s="16">
        <v>113</v>
      </c>
      <c r="B117" s="16" t="s">
        <v>1682</v>
      </c>
      <c r="C117" s="132" t="s">
        <v>2689</v>
      </c>
      <c r="D117" s="132" t="s">
        <v>19</v>
      </c>
      <c r="E117" s="132" t="s">
        <v>28</v>
      </c>
      <c r="F117" s="132" t="s">
        <v>29</v>
      </c>
      <c r="G117" s="132" t="s">
        <v>402</v>
      </c>
      <c r="H117" s="133" t="s">
        <v>2690</v>
      </c>
      <c r="I117" s="132" t="s">
        <v>31</v>
      </c>
      <c r="J117" s="132">
        <v>4</v>
      </c>
      <c r="K117" s="132">
        <v>162</v>
      </c>
      <c r="L117" s="132" t="s">
        <v>461</v>
      </c>
      <c r="M117" s="132" t="s">
        <v>2552</v>
      </c>
      <c r="N117" s="133" t="s">
        <v>2691</v>
      </c>
      <c r="O117" s="144"/>
      <c r="P117" s="144"/>
    </row>
    <row r="118" ht="147" customHeight="1" spans="1:16">
      <c r="A118" s="16">
        <v>114</v>
      </c>
      <c r="B118" s="16" t="s">
        <v>1684</v>
      </c>
      <c r="C118" s="132" t="s">
        <v>419</v>
      </c>
      <c r="D118" s="132" t="s">
        <v>35</v>
      </c>
      <c r="E118" s="132" t="s">
        <v>2006</v>
      </c>
      <c r="F118" s="132" t="s">
        <v>21</v>
      </c>
      <c r="G118" s="132" t="s">
        <v>411</v>
      </c>
      <c r="H118" s="133" t="s">
        <v>2692</v>
      </c>
      <c r="I118" s="132" t="s">
        <v>31</v>
      </c>
      <c r="J118" s="132">
        <v>4</v>
      </c>
      <c r="K118" s="138">
        <v>108</v>
      </c>
      <c r="L118" s="132" t="s">
        <v>461</v>
      </c>
      <c r="M118" s="132" t="s">
        <v>2552</v>
      </c>
      <c r="N118" s="133" t="s">
        <v>2693</v>
      </c>
      <c r="O118" s="144"/>
      <c r="P118" s="144"/>
    </row>
    <row r="119" ht="147" customHeight="1" spans="1:16">
      <c r="A119" s="16">
        <v>115</v>
      </c>
      <c r="B119" s="16" t="s">
        <v>1685</v>
      </c>
      <c r="C119" s="132" t="s">
        <v>410</v>
      </c>
      <c r="D119" s="132" t="s">
        <v>35</v>
      </c>
      <c r="E119" s="132" t="s">
        <v>113</v>
      </c>
      <c r="F119" s="132" t="s">
        <v>29</v>
      </c>
      <c r="G119" s="132" t="s">
        <v>411</v>
      </c>
      <c r="H119" s="133" t="s">
        <v>2210</v>
      </c>
      <c r="I119" s="132" t="s">
        <v>116</v>
      </c>
      <c r="J119" s="132">
        <v>2</v>
      </c>
      <c r="K119" s="138">
        <v>65</v>
      </c>
      <c r="L119" s="132" t="s">
        <v>461</v>
      </c>
      <c r="M119" s="132" t="s">
        <v>2552</v>
      </c>
      <c r="N119" s="133" t="s">
        <v>2694</v>
      </c>
      <c r="O119" s="144"/>
      <c r="P119" s="144"/>
    </row>
    <row r="120" ht="147" customHeight="1" spans="1:16">
      <c r="A120" s="16">
        <v>116</v>
      </c>
      <c r="B120" s="16" t="s">
        <v>1687</v>
      </c>
      <c r="C120" s="132" t="s">
        <v>415</v>
      </c>
      <c r="D120" s="132" t="s">
        <v>35</v>
      </c>
      <c r="E120" s="132" t="s">
        <v>120</v>
      </c>
      <c r="F120" s="132" t="s">
        <v>29</v>
      </c>
      <c r="G120" s="132" t="s">
        <v>411</v>
      </c>
      <c r="H120" s="135" t="s">
        <v>2695</v>
      </c>
      <c r="I120" s="132" t="s">
        <v>123</v>
      </c>
      <c r="J120" s="132">
        <v>240</v>
      </c>
      <c r="K120" s="138">
        <v>43.2</v>
      </c>
      <c r="L120" s="132" t="s">
        <v>461</v>
      </c>
      <c r="M120" s="132" t="s">
        <v>2552</v>
      </c>
      <c r="N120" s="133" t="s">
        <v>2696</v>
      </c>
      <c r="O120" s="144"/>
      <c r="P120" s="144"/>
    </row>
    <row r="121" ht="147" customHeight="1" spans="1:16">
      <c r="A121" s="16">
        <v>117</v>
      </c>
      <c r="B121" s="16" t="s">
        <v>1689</v>
      </c>
      <c r="C121" s="132" t="s">
        <v>432</v>
      </c>
      <c r="D121" s="132" t="s">
        <v>35</v>
      </c>
      <c r="E121" s="132" t="s">
        <v>2006</v>
      </c>
      <c r="F121" s="132" t="s">
        <v>29</v>
      </c>
      <c r="G121" s="132" t="s">
        <v>424</v>
      </c>
      <c r="H121" s="133" t="s">
        <v>2697</v>
      </c>
      <c r="I121" s="132" t="s">
        <v>31</v>
      </c>
      <c r="J121" s="132">
        <v>5</v>
      </c>
      <c r="K121" s="138">
        <v>162</v>
      </c>
      <c r="L121" s="132" t="s">
        <v>461</v>
      </c>
      <c r="M121" s="132" t="s">
        <v>2552</v>
      </c>
      <c r="N121" s="133" t="s">
        <v>2698</v>
      </c>
      <c r="O121" s="144"/>
      <c r="P121" s="144"/>
    </row>
    <row r="122" ht="147" customHeight="1" spans="1:16">
      <c r="A122" s="16">
        <v>118</v>
      </c>
      <c r="B122" s="16" t="s">
        <v>1691</v>
      </c>
      <c r="C122" s="132" t="s">
        <v>2699</v>
      </c>
      <c r="D122" s="132" t="s">
        <v>19</v>
      </c>
      <c r="E122" s="132" t="s">
        <v>74</v>
      </c>
      <c r="F122" s="132" t="s">
        <v>29</v>
      </c>
      <c r="G122" s="132" t="s">
        <v>424</v>
      </c>
      <c r="H122" s="133" t="s">
        <v>2700</v>
      </c>
      <c r="I122" s="132" t="s">
        <v>133</v>
      </c>
      <c r="J122" s="132">
        <v>120</v>
      </c>
      <c r="K122" s="138">
        <v>2138</v>
      </c>
      <c r="L122" s="132" t="s">
        <v>461</v>
      </c>
      <c r="M122" s="132" t="s">
        <v>2552</v>
      </c>
      <c r="N122" s="133" t="s">
        <v>2701</v>
      </c>
      <c r="O122" s="144"/>
      <c r="P122" s="144"/>
    </row>
    <row r="123" ht="147" customHeight="1" spans="1:16">
      <c r="A123" s="16">
        <v>119</v>
      </c>
      <c r="B123" s="16" t="s">
        <v>1692</v>
      </c>
      <c r="C123" s="132" t="s">
        <v>2702</v>
      </c>
      <c r="D123" s="132" t="s">
        <v>35</v>
      </c>
      <c r="E123" s="132" t="s">
        <v>36</v>
      </c>
      <c r="F123" s="132" t="s">
        <v>29</v>
      </c>
      <c r="G123" s="132" t="s">
        <v>424</v>
      </c>
      <c r="H123" s="133" t="s">
        <v>2703</v>
      </c>
      <c r="I123" s="132" t="s">
        <v>31</v>
      </c>
      <c r="J123" s="132">
        <v>3.6</v>
      </c>
      <c r="K123" s="138">
        <v>171.4</v>
      </c>
      <c r="L123" s="132" t="s">
        <v>461</v>
      </c>
      <c r="M123" s="132" t="s">
        <v>2552</v>
      </c>
      <c r="N123" s="133" t="s">
        <v>2704</v>
      </c>
      <c r="O123" s="144"/>
      <c r="P123" s="144"/>
    </row>
    <row r="124" ht="147" customHeight="1" spans="1:16">
      <c r="A124" s="16">
        <v>120</v>
      </c>
      <c r="B124" s="16" t="s">
        <v>1694</v>
      </c>
      <c r="C124" s="132" t="s">
        <v>2705</v>
      </c>
      <c r="D124" s="132" t="s">
        <v>35</v>
      </c>
      <c r="E124" s="132" t="s">
        <v>2006</v>
      </c>
      <c r="F124" s="132" t="s">
        <v>29</v>
      </c>
      <c r="G124" s="132" t="s">
        <v>424</v>
      </c>
      <c r="H124" s="133" t="s">
        <v>2706</v>
      </c>
      <c r="I124" s="132" t="s">
        <v>133</v>
      </c>
      <c r="J124" s="132">
        <v>2000</v>
      </c>
      <c r="K124" s="138">
        <v>80</v>
      </c>
      <c r="L124" s="132" t="s">
        <v>461</v>
      </c>
      <c r="M124" s="132" t="s">
        <v>2552</v>
      </c>
      <c r="N124" s="133" t="s">
        <v>2707</v>
      </c>
      <c r="O124" s="144"/>
      <c r="P124" s="144"/>
    </row>
    <row r="125" ht="147" customHeight="1" spans="1:16">
      <c r="A125" s="16">
        <v>121</v>
      </c>
      <c r="B125" s="16" t="s">
        <v>1696</v>
      </c>
      <c r="C125" s="132" t="s">
        <v>432</v>
      </c>
      <c r="D125" s="132" t="s">
        <v>35</v>
      </c>
      <c r="E125" s="132" t="s">
        <v>2006</v>
      </c>
      <c r="F125" s="132" t="s">
        <v>29</v>
      </c>
      <c r="G125" s="132" t="s">
        <v>424</v>
      </c>
      <c r="H125" s="132" t="s">
        <v>2708</v>
      </c>
      <c r="I125" s="132" t="s">
        <v>31</v>
      </c>
      <c r="J125" s="132">
        <v>4</v>
      </c>
      <c r="K125" s="132">
        <v>130</v>
      </c>
      <c r="L125" s="132" t="s">
        <v>461</v>
      </c>
      <c r="M125" s="132" t="s">
        <v>2552</v>
      </c>
      <c r="N125" s="132" t="s">
        <v>2709</v>
      </c>
      <c r="O125" s="144"/>
      <c r="P125" s="144"/>
    </row>
    <row r="126" ht="147" customHeight="1" spans="1:16">
      <c r="A126" s="16">
        <v>122</v>
      </c>
      <c r="B126" s="16" t="s">
        <v>1697</v>
      </c>
      <c r="C126" s="132" t="s">
        <v>2710</v>
      </c>
      <c r="D126" s="132" t="s">
        <v>19</v>
      </c>
      <c r="E126" s="132" t="s">
        <v>1498</v>
      </c>
      <c r="F126" s="132" t="s">
        <v>29</v>
      </c>
      <c r="G126" s="132" t="s">
        <v>441</v>
      </c>
      <c r="H126" s="133" t="s">
        <v>2711</v>
      </c>
      <c r="I126" s="132" t="s">
        <v>24</v>
      </c>
      <c r="J126" s="132">
        <v>1</v>
      </c>
      <c r="K126" s="138">
        <v>130</v>
      </c>
      <c r="L126" s="132" t="s">
        <v>461</v>
      </c>
      <c r="M126" s="132" t="s">
        <v>2552</v>
      </c>
      <c r="N126" s="133" t="s">
        <v>2712</v>
      </c>
      <c r="O126" s="144"/>
      <c r="P126" s="144"/>
    </row>
    <row r="127" ht="147" customHeight="1" spans="1:16">
      <c r="A127" s="16">
        <v>123</v>
      </c>
      <c r="B127" s="16" t="s">
        <v>1698</v>
      </c>
      <c r="C127" s="132" t="s">
        <v>2713</v>
      </c>
      <c r="D127" s="132" t="s">
        <v>19</v>
      </c>
      <c r="E127" s="132" t="s">
        <v>255</v>
      </c>
      <c r="F127" s="132" t="s">
        <v>29</v>
      </c>
      <c r="G127" s="132" t="s">
        <v>441</v>
      </c>
      <c r="H127" s="133" t="s">
        <v>2714</v>
      </c>
      <c r="I127" s="132" t="s">
        <v>31</v>
      </c>
      <c r="J127" s="132">
        <v>10</v>
      </c>
      <c r="K127" s="138">
        <v>50</v>
      </c>
      <c r="L127" s="132" t="s">
        <v>461</v>
      </c>
      <c r="M127" s="132" t="s">
        <v>2552</v>
      </c>
      <c r="N127" s="133" t="s">
        <v>2715</v>
      </c>
      <c r="O127" s="144"/>
      <c r="P127" s="144"/>
    </row>
    <row r="128" s="54" customFormat="1" ht="147" customHeight="1" spans="1:16">
      <c r="A128" s="57">
        <v>124</v>
      </c>
      <c r="B128" s="57" t="s">
        <v>1699</v>
      </c>
      <c r="C128" s="134" t="s">
        <v>440</v>
      </c>
      <c r="D128" s="134" t="s">
        <v>35</v>
      </c>
      <c r="E128" s="134" t="s">
        <v>2599</v>
      </c>
      <c r="F128" s="134" t="s">
        <v>29</v>
      </c>
      <c r="G128" s="134" t="s">
        <v>441</v>
      </c>
      <c r="H128" s="135" t="s">
        <v>2716</v>
      </c>
      <c r="I128" s="134" t="s">
        <v>31</v>
      </c>
      <c r="J128" s="134">
        <v>3</v>
      </c>
      <c r="K128" s="145">
        <v>100</v>
      </c>
      <c r="L128" s="134" t="s">
        <v>461</v>
      </c>
      <c r="M128" s="134" t="s">
        <v>2552</v>
      </c>
      <c r="N128" s="135" t="s">
        <v>2717</v>
      </c>
      <c r="O128" s="146"/>
      <c r="P128" s="146"/>
    </row>
    <row r="129" ht="147" customHeight="1" spans="1:16">
      <c r="A129" s="16">
        <v>125</v>
      </c>
      <c r="B129" s="16" t="s">
        <v>1700</v>
      </c>
      <c r="C129" s="132" t="s">
        <v>449</v>
      </c>
      <c r="D129" s="132" t="s">
        <v>35</v>
      </c>
      <c r="E129" s="132" t="s">
        <v>2603</v>
      </c>
      <c r="F129" s="132" t="s">
        <v>29</v>
      </c>
      <c r="G129" s="132" t="s">
        <v>441</v>
      </c>
      <c r="H129" s="133" t="s">
        <v>2718</v>
      </c>
      <c r="I129" s="132" t="s">
        <v>31</v>
      </c>
      <c r="J129" s="132">
        <v>3</v>
      </c>
      <c r="K129" s="138">
        <v>390</v>
      </c>
      <c r="L129" s="132" t="s">
        <v>461</v>
      </c>
      <c r="M129" s="132" t="s">
        <v>2552</v>
      </c>
      <c r="N129" s="133" t="s">
        <v>2719</v>
      </c>
      <c r="O129" s="144"/>
      <c r="P129" s="144"/>
    </row>
    <row r="130" ht="147" customHeight="1" spans="1:16">
      <c r="A130" s="16">
        <v>126</v>
      </c>
      <c r="B130" s="16" t="s">
        <v>1704</v>
      </c>
      <c r="C130" s="132" t="s">
        <v>1434</v>
      </c>
      <c r="D130" s="132" t="s">
        <v>35</v>
      </c>
      <c r="E130" s="132" t="s">
        <v>113</v>
      </c>
      <c r="F130" s="132" t="s">
        <v>29</v>
      </c>
      <c r="G130" s="132" t="s">
        <v>441</v>
      </c>
      <c r="H130" s="133" t="s">
        <v>2720</v>
      </c>
      <c r="I130" s="132" t="s">
        <v>116</v>
      </c>
      <c r="J130" s="132">
        <v>1</v>
      </c>
      <c r="K130" s="138">
        <v>32</v>
      </c>
      <c r="L130" s="132" t="s">
        <v>461</v>
      </c>
      <c r="M130" s="132" t="s">
        <v>2552</v>
      </c>
      <c r="N130" s="133" t="s">
        <v>2721</v>
      </c>
      <c r="O130" s="144"/>
      <c r="P130" s="144"/>
    </row>
    <row r="131" ht="147" customHeight="1" spans="1:16">
      <c r="A131" s="16">
        <v>127</v>
      </c>
      <c r="B131" s="16" t="s">
        <v>1705</v>
      </c>
      <c r="C131" s="132" t="s">
        <v>2722</v>
      </c>
      <c r="D131" s="132" t="s">
        <v>35</v>
      </c>
      <c r="E131" s="132" t="s">
        <v>28</v>
      </c>
      <c r="F131" s="132" t="s">
        <v>29</v>
      </c>
      <c r="G131" s="132" t="s">
        <v>441</v>
      </c>
      <c r="H131" s="133" t="s">
        <v>2723</v>
      </c>
      <c r="I131" s="132" t="s">
        <v>31</v>
      </c>
      <c r="J131" s="132">
        <v>15</v>
      </c>
      <c r="K131" s="132">
        <v>200</v>
      </c>
      <c r="L131" s="132" t="s">
        <v>461</v>
      </c>
      <c r="M131" s="132" t="s">
        <v>2552</v>
      </c>
      <c r="N131" s="133" t="s">
        <v>2724</v>
      </c>
      <c r="O131" s="144"/>
      <c r="P131" s="144"/>
    </row>
    <row r="132" ht="147" customHeight="1" spans="1:16">
      <c r="A132" s="16">
        <v>128</v>
      </c>
      <c r="B132" s="16" t="s">
        <v>1706</v>
      </c>
      <c r="C132" s="132" t="s">
        <v>2725</v>
      </c>
      <c r="D132" s="132" t="s">
        <v>19</v>
      </c>
      <c r="E132" s="132" t="s">
        <v>20</v>
      </c>
      <c r="F132" s="132" t="s">
        <v>29</v>
      </c>
      <c r="G132" s="132" t="s">
        <v>461</v>
      </c>
      <c r="H132" s="147" t="s">
        <v>2726</v>
      </c>
      <c r="I132" s="132" t="s">
        <v>133</v>
      </c>
      <c r="J132" s="132">
        <v>86.2</v>
      </c>
      <c r="K132" s="132">
        <v>4.31</v>
      </c>
      <c r="L132" s="132" t="s">
        <v>461</v>
      </c>
      <c r="M132" s="132" t="s">
        <v>2552</v>
      </c>
      <c r="N132" s="147" t="s">
        <v>2727</v>
      </c>
      <c r="O132" s="144"/>
      <c r="P132" s="144"/>
    </row>
    <row r="133" ht="147" customHeight="1" spans="1:16">
      <c r="A133" s="16">
        <v>129</v>
      </c>
      <c r="B133" s="16" t="s">
        <v>1707</v>
      </c>
      <c r="C133" s="132" t="s">
        <v>2728</v>
      </c>
      <c r="D133" s="132" t="s">
        <v>19</v>
      </c>
      <c r="E133" s="132" t="s">
        <v>20</v>
      </c>
      <c r="F133" s="132" t="s">
        <v>29</v>
      </c>
      <c r="G133" s="132" t="s">
        <v>461</v>
      </c>
      <c r="H133" s="147" t="s">
        <v>2729</v>
      </c>
      <c r="I133" s="132" t="s">
        <v>133</v>
      </c>
      <c r="J133" s="132">
        <v>31.7</v>
      </c>
      <c r="K133" s="132">
        <v>0.3487</v>
      </c>
      <c r="L133" s="132" t="s">
        <v>461</v>
      </c>
      <c r="M133" s="132" t="s">
        <v>2552</v>
      </c>
      <c r="N133" s="147" t="s">
        <v>2730</v>
      </c>
      <c r="O133" s="144"/>
      <c r="P133" s="144"/>
    </row>
    <row r="134" ht="147" customHeight="1" spans="1:16">
      <c r="A134" s="16">
        <v>130</v>
      </c>
      <c r="B134" s="16" t="s">
        <v>1708</v>
      </c>
      <c r="C134" s="132" t="s">
        <v>2731</v>
      </c>
      <c r="D134" s="132" t="s">
        <v>19</v>
      </c>
      <c r="E134" s="132" t="s">
        <v>20</v>
      </c>
      <c r="F134" s="132" t="s">
        <v>29</v>
      </c>
      <c r="G134" s="132" t="s">
        <v>461</v>
      </c>
      <c r="H134" s="147" t="s">
        <v>2732</v>
      </c>
      <c r="I134" s="132" t="s">
        <v>133</v>
      </c>
      <c r="J134" s="132">
        <v>757.2</v>
      </c>
      <c r="K134" s="132">
        <v>6.4362</v>
      </c>
      <c r="L134" s="132" t="s">
        <v>461</v>
      </c>
      <c r="M134" s="132" t="s">
        <v>2552</v>
      </c>
      <c r="N134" s="147" t="s">
        <v>2733</v>
      </c>
      <c r="O134" s="144"/>
      <c r="P134" s="144"/>
    </row>
    <row r="135" ht="147" customHeight="1" spans="1:16">
      <c r="A135" s="16">
        <v>131</v>
      </c>
      <c r="B135" s="16" t="s">
        <v>1709</v>
      </c>
      <c r="C135" s="132" t="s">
        <v>2734</v>
      </c>
      <c r="D135" s="132" t="s">
        <v>106</v>
      </c>
      <c r="E135" s="132" t="s">
        <v>920</v>
      </c>
      <c r="F135" s="132" t="s">
        <v>29</v>
      </c>
      <c r="G135" s="132" t="s">
        <v>461</v>
      </c>
      <c r="H135" s="147" t="s">
        <v>2735</v>
      </c>
      <c r="I135" s="132" t="s">
        <v>2736</v>
      </c>
      <c r="J135" s="132">
        <v>33</v>
      </c>
      <c r="K135" s="132">
        <v>3.42</v>
      </c>
      <c r="L135" s="132" t="s">
        <v>461</v>
      </c>
      <c r="M135" s="132" t="s">
        <v>2552</v>
      </c>
      <c r="N135" s="147" t="s">
        <v>2737</v>
      </c>
      <c r="O135" s="144"/>
      <c r="P135" s="144"/>
    </row>
    <row r="136" ht="147" customHeight="1" spans="1:16">
      <c r="A136" s="16">
        <v>132</v>
      </c>
      <c r="B136" s="16" t="s">
        <v>1710</v>
      </c>
      <c r="C136" s="132" t="s">
        <v>2738</v>
      </c>
      <c r="D136" s="132" t="s">
        <v>106</v>
      </c>
      <c r="E136" s="132" t="s">
        <v>107</v>
      </c>
      <c r="F136" s="132" t="s">
        <v>29</v>
      </c>
      <c r="G136" s="132" t="s">
        <v>461</v>
      </c>
      <c r="H136" s="147" t="s">
        <v>2739</v>
      </c>
      <c r="I136" s="132" t="s">
        <v>92</v>
      </c>
      <c r="J136" s="132">
        <v>54</v>
      </c>
      <c r="K136" s="132">
        <v>99.792</v>
      </c>
      <c r="L136" s="132" t="s">
        <v>461</v>
      </c>
      <c r="M136" s="132" t="s">
        <v>2552</v>
      </c>
      <c r="N136" s="147" t="s">
        <v>2740</v>
      </c>
      <c r="O136" s="144"/>
      <c r="P136" s="144"/>
    </row>
    <row r="137" ht="147" customHeight="1" spans="1:16">
      <c r="A137" s="16">
        <v>133</v>
      </c>
      <c r="B137" s="16" t="s">
        <v>1711</v>
      </c>
      <c r="C137" s="132" t="s">
        <v>2741</v>
      </c>
      <c r="D137" s="132" t="s">
        <v>106</v>
      </c>
      <c r="E137" s="132" t="s">
        <v>2742</v>
      </c>
      <c r="F137" s="132" t="s">
        <v>29</v>
      </c>
      <c r="G137" s="132" t="s">
        <v>461</v>
      </c>
      <c r="H137" s="147" t="s">
        <v>2743</v>
      </c>
      <c r="I137" s="132" t="s">
        <v>2584</v>
      </c>
      <c r="J137" s="132">
        <v>7</v>
      </c>
      <c r="K137" s="132">
        <v>1.18</v>
      </c>
      <c r="L137" s="132" t="s">
        <v>461</v>
      </c>
      <c r="M137" s="132" t="s">
        <v>2552</v>
      </c>
      <c r="N137" s="147" t="s">
        <v>2744</v>
      </c>
      <c r="O137" s="144"/>
      <c r="P137" s="144"/>
    </row>
    <row r="138" ht="147" customHeight="1" spans="1:16">
      <c r="A138" s="16">
        <v>134</v>
      </c>
      <c r="B138" s="16" t="s">
        <v>1712</v>
      </c>
      <c r="C138" s="132" t="s">
        <v>2745</v>
      </c>
      <c r="D138" s="132" t="s">
        <v>19</v>
      </c>
      <c r="E138" s="132" t="s">
        <v>74</v>
      </c>
      <c r="F138" s="132" t="s">
        <v>29</v>
      </c>
      <c r="G138" s="132" t="s">
        <v>461</v>
      </c>
      <c r="H138" s="147" t="s">
        <v>2746</v>
      </c>
      <c r="I138" s="132" t="s">
        <v>814</v>
      </c>
      <c r="J138" s="132">
        <v>48</v>
      </c>
      <c r="K138" s="132">
        <v>14.4</v>
      </c>
      <c r="L138" s="132" t="s">
        <v>2747</v>
      </c>
      <c r="M138" s="132" t="s">
        <v>2552</v>
      </c>
      <c r="N138" s="147" t="s">
        <v>2748</v>
      </c>
      <c r="O138" s="144"/>
      <c r="P138" s="144"/>
    </row>
    <row r="139" ht="147" customHeight="1" spans="1:16">
      <c r="A139" s="16">
        <v>135</v>
      </c>
      <c r="B139" s="16" t="s">
        <v>1713</v>
      </c>
      <c r="C139" s="132" t="s">
        <v>2749</v>
      </c>
      <c r="D139" s="132" t="s">
        <v>19</v>
      </c>
      <c r="E139" s="132" t="s">
        <v>74</v>
      </c>
      <c r="F139" s="132" t="s">
        <v>29</v>
      </c>
      <c r="G139" s="132" t="s">
        <v>461</v>
      </c>
      <c r="H139" s="147" t="s">
        <v>2750</v>
      </c>
      <c r="I139" s="132" t="s">
        <v>2751</v>
      </c>
      <c r="J139" s="132">
        <v>341</v>
      </c>
      <c r="K139" s="132">
        <v>10.23</v>
      </c>
      <c r="L139" s="132" t="s">
        <v>2747</v>
      </c>
      <c r="M139" s="132" t="s">
        <v>2552</v>
      </c>
      <c r="N139" s="147" t="s">
        <v>2752</v>
      </c>
      <c r="O139" s="144"/>
      <c r="P139" s="144"/>
    </row>
    <row r="140" ht="147" customHeight="1" spans="1:16">
      <c r="A140" s="16">
        <v>136</v>
      </c>
      <c r="B140" s="16" t="s">
        <v>1715</v>
      </c>
      <c r="C140" s="132" t="s">
        <v>666</v>
      </c>
      <c r="D140" s="132" t="s">
        <v>106</v>
      </c>
      <c r="E140" s="132" t="s">
        <v>107</v>
      </c>
      <c r="F140" s="140" t="s">
        <v>29</v>
      </c>
      <c r="G140" s="132" t="s">
        <v>797</v>
      </c>
      <c r="H140" s="133" t="s">
        <v>2753</v>
      </c>
      <c r="I140" s="132" t="s">
        <v>92</v>
      </c>
      <c r="J140" s="132">
        <v>66</v>
      </c>
      <c r="K140" s="132">
        <v>121.968</v>
      </c>
      <c r="L140" s="151" t="s">
        <v>2754</v>
      </c>
      <c r="M140" s="151" t="s">
        <v>2755</v>
      </c>
      <c r="N140" s="133" t="s">
        <v>2756</v>
      </c>
      <c r="O140" s="144"/>
      <c r="P140" s="144"/>
    </row>
    <row r="141" ht="147" customHeight="1" spans="1:16">
      <c r="A141" s="16">
        <v>137</v>
      </c>
      <c r="B141" s="16" t="s">
        <v>1716</v>
      </c>
      <c r="C141" s="132" t="s">
        <v>2757</v>
      </c>
      <c r="D141" s="132" t="s">
        <v>106</v>
      </c>
      <c r="E141" s="132" t="s">
        <v>2742</v>
      </c>
      <c r="F141" s="140" t="s">
        <v>29</v>
      </c>
      <c r="G141" s="132" t="s">
        <v>206</v>
      </c>
      <c r="H141" s="133" t="s">
        <v>2758</v>
      </c>
      <c r="I141" s="132" t="s">
        <v>2584</v>
      </c>
      <c r="J141" s="132">
        <v>13</v>
      </c>
      <c r="K141" s="132">
        <v>1.7</v>
      </c>
      <c r="L141" s="151" t="s">
        <v>2754</v>
      </c>
      <c r="M141" s="151" t="s">
        <v>2755</v>
      </c>
      <c r="N141" s="133" t="s">
        <v>2759</v>
      </c>
      <c r="O141" s="144"/>
      <c r="P141" s="144"/>
    </row>
    <row r="142" ht="147" customHeight="1" spans="1:16">
      <c r="A142" s="16">
        <v>138</v>
      </c>
      <c r="B142" s="16" t="s">
        <v>1718</v>
      </c>
      <c r="C142" s="132" t="s">
        <v>2760</v>
      </c>
      <c r="D142" s="132" t="s">
        <v>19</v>
      </c>
      <c r="E142" s="132" t="s">
        <v>20</v>
      </c>
      <c r="F142" s="140" t="s">
        <v>29</v>
      </c>
      <c r="G142" s="132" t="s">
        <v>206</v>
      </c>
      <c r="H142" s="133" t="s">
        <v>2761</v>
      </c>
      <c r="I142" s="132" t="s">
        <v>133</v>
      </c>
      <c r="J142" s="132">
        <v>459.1</v>
      </c>
      <c r="K142" s="132">
        <v>4.87155</v>
      </c>
      <c r="L142" s="151" t="s">
        <v>2754</v>
      </c>
      <c r="M142" s="151" t="s">
        <v>2755</v>
      </c>
      <c r="N142" s="133" t="s">
        <v>2762</v>
      </c>
      <c r="O142" s="144"/>
      <c r="P142" s="144"/>
    </row>
    <row r="143" ht="147" customHeight="1" spans="1:16">
      <c r="A143" s="16">
        <v>139</v>
      </c>
      <c r="B143" s="16" t="s">
        <v>1721</v>
      </c>
      <c r="C143" s="132" t="s">
        <v>2763</v>
      </c>
      <c r="D143" s="132" t="s">
        <v>19</v>
      </c>
      <c r="E143" s="132" t="s">
        <v>2764</v>
      </c>
      <c r="F143" s="140" t="s">
        <v>29</v>
      </c>
      <c r="G143" s="132" t="s">
        <v>206</v>
      </c>
      <c r="H143" s="133" t="s">
        <v>2765</v>
      </c>
      <c r="I143" s="132" t="s">
        <v>814</v>
      </c>
      <c r="J143" s="132">
        <v>180</v>
      </c>
      <c r="K143" s="132">
        <v>1.53</v>
      </c>
      <c r="L143" s="151" t="s">
        <v>2754</v>
      </c>
      <c r="M143" s="151" t="s">
        <v>2755</v>
      </c>
      <c r="N143" s="133" t="s">
        <v>2766</v>
      </c>
      <c r="O143" s="144"/>
      <c r="P143" s="144"/>
    </row>
    <row r="144" ht="147" customHeight="1" spans="1:16">
      <c r="A144" s="16">
        <v>140</v>
      </c>
      <c r="B144" s="16" t="s">
        <v>1723</v>
      </c>
      <c r="C144" s="132" t="s">
        <v>2767</v>
      </c>
      <c r="D144" s="132" t="s">
        <v>19</v>
      </c>
      <c r="E144" s="132" t="s">
        <v>1498</v>
      </c>
      <c r="F144" s="140" t="s">
        <v>29</v>
      </c>
      <c r="G144" s="132" t="s">
        <v>206</v>
      </c>
      <c r="H144" s="133" t="s">
        <v>2768</v>
      </c>
      <c r="I144" s="132" t="s">
        <v>133</v>
      </c>
      <c r="J144" s="132">
        <v>765.1</v>
      </c>
      <c r="K144" s="132">
        <v>2.2953</v>
      </c>
      <c r="L144" s="151" t="s">
        <v>2754</v>
      </c>
      <c r="M144" s="151" t="s">
        <v>2755</v>
      </c>
      <c r="N144" s="133" t="s">
        <v>2769</v>
      </c>
      <c r="O144" s="144"/>
      <c r="P144" s="144"/>
    </row>
    <row r="145" ht="147" customHeight="1" spans="1:16">
      <c r="A145" s="16">
        <v>141</v>
      </c>
      <c r="B145" s="16" t="s">
        <v>1724</v>
      </c>
      <c r="C145" s="132" t="s">
        <v>2770</v>
      </c>
      <c r="D145" s="132" t="s">
        <v>19</v>
      </c>
      <c r="E145" s="132" t="s">
        <v>20</v>
      </c>
      <c r="F145" s="140" t="s">
        <v>21</v>
      </c>
      <c r="G145" s="132" t="s">
        <v>764</v>
      </c>
      <c r="H145" s="133" t="s">
        <v>2771</v>
      </c>
      <c r="I145" s="132" t="s">
        <v>24</v>
      </c>
      <c r="J145" s="132">
        <v>50</v>
      </c>
      <c r="K145" s="132">
        <v>100</v>
      </c>
      <c r="L145" s="151" t="s">
        <v>2754</v>
      </c>
      <c r="M145" s="151" t="s">
        <v>2755</v>
      </c>
      <c r="N145" s="133" t="s">
        <v>2772</v>
      </c>
      <c r="O145" s="144"/>
      <c r="P145" s="144"/>
    </row>
    <row r="146" ht="147" customHeight="1" spans="1:16">
      <c r="A146" s="16">
        <v>142</v>
      </c>
      <c r="B146" s="16" t="s">
        <v>1725</v>
      </c>
      <c r="C146" s="132" t="s">
        <v>671</v>
      </c>
      <c r="D146" s="132" t="s">
        <v>35</v>
      </c>
      <c r="E146" s="132" t="s">
        <v>36</v>
      </c>
      <c r="F146" s="140" t="s">
        <v>21</v>
      </c>
      <c r="G146" s="132" t="s">
        <v>672</v>
      </c>
      <c r="H146" s="133" t="s">
        <v>2773</v>
      </c>
      <c r="I146" s="132" t="s">
        <v>31</v>
      </c>
      <c r="J146" s="132">
        <v>5</v>
      </c>
      <c r="K146" s="132">
        <v>100</v>
      </c>
      <c r="L146" s="151" t="s">
        <v>2754</v>
      </c>
      <c r="M146" s="151" t="s">
        <v>2755</v>
      </c>
      <c r="N146" s="133" t="s">
        <v>1863</v>
      </c>
      <c r="O146" s="144"/>
      <c r="P146" s="144"/>
    </row>
    <row r="147" s="54" customFormat="1" ht="147" customHeight="1" spans="1:16">
      <c r="A147" s="57">
        <v>143</v>
      </c>
      <c r="B147" s="57" t="s">
        <v>1727</v>
      </c>
      <c r="C147" s="134" t="s">
        <v>2774</v>
      </c>
      <c r="D147" s="132" t="s">
        <v>19</v>
      </c>
      <c r="E147" s="134" t="s">
        <v>617</v>
      </c>
      <c r="F147" s="148" t="s">
        <v>29</v>
      </c>
      <c r="G147" s="134" t="s">
        <v>206</v>
      </c>
      <c r="H147" s="135" t="s">
        <v>2775</v>
      </c>
      <c r="I147" s="134" t="s">
        <v>133</v>
      </c>
      <c r="J147" s="134">
        <v>4000</v>
      </c>
      <c r="K147" s="134">
        <v>14</v>
      </c>
      <c r="L147" s="151" t="s">
        <v>2754</v>
      </c>
      <c r="M147" s="151" t="s">
        <v>2755</v>
      </c>
      <c r="N147" s="135" t="s">
        <v>2776</v>
      </c>
      <c r="O147" s="146"/>
      <c r="P147" s="146"/>
    </row>
    <row r="148" s="54" customFormat="1" ht="147" customHeight="1" spans="1:16">
      <c r="A148" s="57">
        <v>144</v>
      </c>
      <c r="B148" s="57" t="s">
        <v>1731</v>
      </c>
      <c r="C148" s="149" t="s">
        <v>2777</v>
      </c>
      <c r="D148" s="132" t="s">
        <v>19</v>
      </c>
      <c r="E148" s="134" t="s">
        <v>2778</v>
      </c>
      <c r="F148" s="134" t="s">
        <v>29</v>
      </c>
      <c r="G148" s="134" t="s">
        <v>677</v>
      </c>
      <c r="H148" s="135" t="s">
        <v>2779</v>
      </c>
      <c r="I148" s="134" t="s">
        <v>2780</v>
      </c>
      <c r="J148" s="134">
        <v>1</v>
      </c>
      <c r="K148" s="134">
        <v>100</v>
      </c>
      <c r="L148" s="151" t="s">
        <v>2754</v>
      </c>
      <c r="M148" s="151" t="s">
        <v>2755</v>
      </c>
      <c r="N148" s="135" t="s">
        <v>2781</v>
      </c>
      <c r="O148" s="146"/>
      <c r="P148" s="146"/>
    </row>
    <row r="149" ht="147" customHeight="1" spans="1:16">
      <c r="A149" s="16">
        <v>145</v>
      </c>
      <c r="B149" s="16" t="s">
        <v>1732</v>
      </c>
      <c r="C149" s="133" t="s">
        <v>681</v>
      </c>
      <c r="D149" s="132" t="s">
        <v>35</v>
      </c>
      <c r="E149" s="132" t="s">
        <v>375</v>
      </c>
      <c r="F149" s="140" t="s">
        <v>29</v>
      </c>
      <c r="G149" s="132" t="s">
        <v>677</v>
      </c>
      <c r="H149" s="133" t="s">
        <v>2782</v>
      </c>
      <c r="I149" s="132" t="s">
        <v>116</v>
      </c>
      <c r="J149" s="132">
        <v>1</v>
      </c>
      <c r="K149" s="132">
        <v>30</v>
      </c>
      <c r="L149" s="151" t="s">
        <v>2754</v>
      </c>
      <c r="M149" s="151" t="s">
        <v>2755</v>
      </c>
      <c r="N149" s="133" t="s">
        <v>1348</v>
      </c>
      <c r="O149" s="144"/>
      <c r="P149" s="144"/>
    </row>
    <row r="150" ht="147" customHeight="1" spans="1:16">
      <c r="A150" s="16">
        <v>146</v>
      </c>
      <c r="B150" s="16" t="s">
        <v>1734</v>
      </c>
      <c r="C150" s="133" t="s">
        <v>2783</v>
      </c>
      <c r="D150" s="132" t="s">
        <v>35</v>
      </c>
      <c r="E150" s="132" t="s">
        <v>631</v>
      </c>
      <c r="F150" s="132" t="s">
        <v>29</v>
      </c>
      <c r="G150" s="132" t="s">
        <v>677</v>
      </c>
      <c r="H150" s="133" t="s">
        <v>2784</v>
      </c>
      <c r="I150" s="132" t="s">
        <v>2785</v>
      </c>
      <c r="J150" s="132">
        <v>2</v>
      </c>
      <c r="K150" s="132">
        <v>40</v>
      </c>
      <c r="L150" s="151" t="s">
        <v>2754</v>
      </c>
      <c r="M150" s="151" t="s">
        <v>2755</v>
      </c>
      <c r="N150" s="133" t="s">
        <v>2786</v>
      </c>
      <c r="O150" s="144"/>
      <c r="P150" s="144"/>
    </row>
    <row r="151" ht="147" customHeight="1" spans="1:16">
      <c r="A151" s="16">
        <v>147</v>
      </c>
      <c r="B151" s="16" t="s">
        <v>1736</v>
      </c>
      <c r="C151" s="133" t="s">
        <v>2787</v>
      </c>
      <c r="D151" s="132" t="s">
        <v>19</v>
      </c>
      <c r="E151" s="132" t="s">
        <v>28</v>
      </c>
      <c r="F151" s="132" t="s">
        <v>29</v>
      </c>
      <c r="G151" s="132" t="s">
        <v>677</v>
      </c>
      <c r="H151" s="133" t="s">
        <v>2788</v>
      </c>
      <c r="I151" s="132" t="s">
        <v>31</v>
      </c>
      <c r="J151" s="132">
        <v>28</v>
      </c>
      <c r="K151" s="132">
        <v>90</v>
      </c>
      <c r="L151" s="151" t="s">
        <v>2754</v>
      </c>
      <c r="M151" s="151" t="s">
        <v>2755</v>
      </c>
      <c r="N151" s="133" t="s">
        <v>2789</v>
      </c>
      <c r="O151" s="144"/>
      <c r="P151" s="144"/>
    </row>
    <row r="152" ht="147" customHeight="1" spans="1:16">
      <c r="A152" s="16">
        <v>148</v>
      </c>
      <c r="B152" s="16" t="s">
        <v>1737</v>
      </c>
      <c r="C152" s="133" t="s">
        <v>2790</v>
      </c>
      <c r="D152" s="132" t="s">
        <v>19</v>
      </c>
      <c r="E152" s="132" t="s">
        <v>1498</v>
      </c>
      <c r="F152" s="132" t="s">
        <v>29</v>
      </c>
      <c r="G152" s="132" t="s">
        <v>677</v>
      </c>
      <c r="H152" s="133" t="s">
        <v>2791</v>
      </c>
      <c r="I152" s="132" t="s">
        <v>133</v>
      </c>
      <c r="J152" s="132">
        <v>2400</v>
      </c>
      <c r="K152" s="132">
        <v>14.4</v>
      </c>
      <c r="L152" s="151" t="s">
        <v>2754</v>
      </c>
      <c r="M152" s="151" t="s">
        <v>2755</v>
      </c>
      <c r="N152" s="133" t="s">
        <v>2792</v>
      </c>
      <c r="O152" s="144"/>
      <c r="P152" s="144"/>
    </row>
    <row r="153" ht="147" customHeight="1" spans="1:16">
      <c r="A153" s="16">
        <v>149</v>
      </c>
      <c r="B153" s="16" t="s">
        <v>1738</v>
      </c>
      <c r="C153" s="132" t="s">
        <v>2793</v>
      </c>
      <c r="D153" s="132" t="s">
        <v>19</v>
      </c>
      <c r="E153" s="132" t="s">
        <v>28</v>
      </c>
      <c r="F153" s="132" t="s">
        <v>21</v>
      </c>
      <c r="G153" s="132" t="s">
        <v>677</v>
      </c>
      <c r="H153" s="133" t="s">
        <v>2794</v>
      </c>
      <c r="I153" s="140" t="s">
        <v>92</v>
      </c>
      <c r="J153" s="140">
        <v>28</v>
      </c>
      <c r="K153" s="138">
        <v>42</v>
      </c>
      <c r="L153" s="151" t="s">
        <v>2754</v>
      </c>
      <c r="M153" s="151" t="s">
        <v>2755</v>
      </c>
      <c r="N153" s="133" t="s">
        <v>2795</v>
      </c>
      <c r="O153" s="144"/>
      <c r="P153" s="144"/>
    </row>
    <row r="154" ht="96" customHeight="1" spans="1:16">
      <c r="A154" s="16">
        <v>150</v>
      </c>
      <c r="B154" s="16" t="s">
        <v>1740</v>
      </c>
      <c r="C154" s="132" t="s">
        <v>2796</v>
      </c>
      <c r="D154" s="132" t="s">
        <v>35</v>
      </c>
      <c r="E154" s="132" t="s">
        <v>36</v>
      </c>
      <c r="F154" s="132" t="s">
        <v>29</v>
      </c>
      <c r="G154" s="132" t="s">
        <v>677</v>
      </c>
      <c r="H154" s="133" t="s">
        <v>2797</v>
      </c>
      <c r="I154" s="140" t="s">
        <v>198</v>
      </c>
      <c r="J154" s="140">
        <v>710</v>
      </c>
      <c r="K154" s="138">
        <v>37</v>
      </c>
      <c r="L154" s="151" t="s">
        <v>2754</v>
      </c>
      <c r="M154" s="151" t="s">
        <v>2755</v>
      </c>
      <c r="N154" s="133" t="s">
        <v>2798</v>
      </c>
      <c r="O154" s="144"/>
      <c r="P154" s="144"/>
    </row>
    <row r="155" ht="147" customHeight="1" spans="1:16">
      <c r="A155" s="16">
        <v>151</v>
      </c>
      <c r="B155" s="16" t="s">
        <v>1742</v>
      </c>
      <c r="C155" s="132" t="s">
        <v>2799</v>
      </c>
      <c r="D155" s="132" t="s">
        <v>19</v>
      </c>
      <c r="E155" s="132" t="s">
        <v>28</v>
      </c>
      <c r="F155" s="132" t="s">
        <v>29</v>
      </c>
      <c r="G155" s="132" t="s">
        <v>695</v>
      </c>
      <c r="H155" s="133" t="s">
        <v>2800</v>
      </c>
      <c r="I155" s="132" t="s">
        <v>31</v>
      </c>
      <c r="J155" s="132">
        <v>28.55</v>
      </c>
      <c r="K155" s="132">
        <v>880</v>
      </c>
      <c r="L155" s="151" t="s">
        <v>2754</v>
      </c>
      <c r="M155" s="151" t="s">
        <v>2755</v>
      </c>
      <c r="N155" s="133" t="s">
        <v>2801</v>
      </c>
      <c r="O155" s="144"/>
      <c r="P155" s="144"/>
    </row>
    <row r="156" ht="147" customHeight="1" spans="1:16">
      <c r="A156" s="16">
        <v>152</v>
      </c>
      <c r="B156" s="16" t="s">
        <v>1743</v>
      </c>
      <c r="C156" s="132" t="s">
        <v>2802</v>
      </c>
      <c r="D156" s="132" t="s">
        <v>35</v>
      </c>
      <c r="E156" s="132" t="s">
        <v>36</v>
      </c>
      <c r="F156" s="132" t="s">
        <v>21</v>
      </c>
      <c r="G156" s="132" t="s">
        <v>695</v>
      </c>
      <c r="H156" s="133" t="s">
        <v>2803</v>
      </c>
      <c r="I156" s="132" t="s">
        <v>2804</v>
      </c>
      <c r="J156" s="132">
        <v>43252</v>
      </c>
      <c r="K156" s="132">
        <v>43.252</v>
      </c>
      <c r="L156" s="151" t="s">
        <v>2754</v>
      </c>
      <c r="M156" s="151" t="s">
        <v>2755</v>
      </c>
      <c r="N156" s="133" t="s">
        <v>2805</v>
      </c>
      <c r="O156" s="144"/>
      <c r="P156" s="144"/>
    </row>
    <row r="157" ht="147" customHeight="1" spans="1:16">
      <c r="A157" s="16">
        <v>153</v>
      </c>
      <c r="B157" s="16" t="s">
        <v>1745</v>
      </c>
      <c r="C157" s="133" t="s">
        <v>2806</v>
      </c>
      <c r="D157" s="132" t="s">
        <v>35</v>
      </c>
      <c r="E157" s="132" t="s">
        <v>120</v>
      </c>
      <c r="F157" s="140" t="s">
        <v>29</v>
      </c>
      <c r="G157" s="132" t="s">
        <v>695</v>
      </c>
      <c r="H157" s="133" t="s">
        <v>2807</v>
      </c>
      <c r="I157" s="132" t="s">
        <v>123</v>
      </c>
      <c r="J157" s="132">
        <v>75</v>
      </c>
      <c r="K157" s="132">
        <v>25.5</v>
      </c>
      <c r="L157" s="151" t="s">
        <v>2754</v>
      </c>
      <c r="M157" s="151" t="s">
        <v>2755</v>
      </c>
      <c r="N157" s="133" t="s">
        <v>2808</v>
      </c>
      <c r="O157" s="144"/>
      <c r="P157" s="144"/>
    </row>
    <row r="158" s="54" customFormat="1" ht="147" customHeight="1" spans="1:16">
      <c r="A158" s="57">
        <v>154</v>
      </c>
      <c r="B158" s="57" t="s">
        <v>1747</v>
      </c>
      <c r="C158" s="134" t="s">
        <v>2809</v>
      </c>
      <c r="D158" s="134" t="s">
        <v>35</v>
      </c>
      <c r="E158" s="134" t="s">
        <v>375</v>
      </c>
      <c r="F158" s="134" t="s">
        <v>29</v>
      </c>
      <c r="G158" s="134" t="s">
        <v>705</v>
      </c>
      <c r="H158" s="135" t="s">
        <v>2810</v>
      </c>
      <c r="I158" s="134" t="s">
        <v>2811</v>
      </c>
      <c r="J158" s="146" t="s">
        <v>2812</v>
      </c>
      <c r="K158" s="134">
        <v>15</v>
      </c>
      <c r="L158" s="151" t="s">
        <v>2754</v>
      </c>
      <c r="M158" s="151" t="s">
        <v>2755</v>
      </c>
      <c r="N158" s="146" t="s">
        <v>2813</v>
      </c>
      <c r="O158" s="146"/>
      <c r="P158" s="146"/>
    </row>
    <row r="159" ht="147" customHeight="1" spans="1:16">
      <c r="A159" s="16">
        <v>155</v>
      </c>
      <c r="B159" s="16" t="s">
        <v>1748</v>
      </c>
      <c r="C159" s="132" t="s">
        <v>2809</v>
      </c>
      <c r="D159" s="134" t="s">
        <v>35</v>
      </c>
      <c r="E159" s="132" t="s">
        <v>375</v>
      </c>
      <c r="F159" s="132" t="s">
        <v>21</v>
      </c>
      <c r="G159" s="132" t="s">
        <v>705</v>
      </c>
      <c r="H159" s="133" t="s">
        <v>2814</v>
      </c>
      <c r="I159" s="132" t="s">
        <v>2815</v>
      </c>
      <c r="J159" s="132">
        <v>26016</v>
      </c>
      <c r="K159" s="132">
        <v>25</v>
      </c>
      <c r="L159" s="151" t="s">
        <v>2754</v>
      </c>
      <c r="M159" s="151" t="s">
        <v>2755</v>
      </c>
      <c r="N159" s="133" t="s">
        <v>2816</v>
      </c>
      <c r="O159" s="144"/>
      <c r="P159" s="144"/>
    </row>
    <row r="160" ht="147" customHeight="1" spans="1:16">
      <c r="A160" s="16">
        <v>156</v>
      </c>
      <c r="B160" s="16" t="s">
        <v>1749</v>
      </c>
      <c r="C160" s="132" t="s">
        <v>2809</v>
      </c>
      <c r="D160" s="134" t="s">
        <v>35</v>
      </c>
      <c r="E160" s="132" t="s">
        <v>631</v>
      </c>
      <c r="F160" s="132" t="s">
        <v>29</v>
      </c>
      <c r="G160" s="132" t="s">
        <v>705</v>
      </c>
      <c r="H160" s="135" t="s">
        <v>2817</v>
      </c>
      <c r="I160" s="132" t="s">
        <v>123</v>
      </c>
      <c r="J160" s="132">
        <v>100</v>
      </c>
      <c r="K160" s="132">
        <v>26</v>
      </c>
      <c r="L160" s="151" t="s">
        <v>2754</v>
      </c>
      <c r="M160" s="151" t="s">
        <v>2755</v>
      </c>
      <c r="N160" s="133" t="s">
        <v>2818</v>
      </c>
      <c r="O160" s="144"/>
      <c r="P160" s="144"/>
    </row>
    <row r="161" ht="147" customHeight="1" spans="1:16">
      <c r="A161" s="16">
        <v>157</v>
      </c>
      <c r="B161" s="16" t="s">
        <v>1752</v>
      </c>
      <c r="C161" s="132" t="s">
        <v>2819</v>
      </c>
      <c r="D161" s="132" t="s">
        <v>19</v>
      </c>
      <c r="E161" s="132" t="s">
        <v>255</v>
      </c>
      <c r="F161" s="132" t="s">
        <v>29</v>
      </c>
      <c r="G161" s="132" t="s">
        <v>705</v>
      </c>
      <c r="H161" s="133" t="s">
        <v>2820</v>
      </c>
      <c r="I161" s="132" t="s">
        <v>31</v>
      </c>
      <c r="J161" s="132">
        <v>1.6</v>
      </c>
      <c r="K161" s="132">
        <v>106</v>
      </c>
      <c r="L161" s="151" t="s">
        <v>2754</v>
      </c>
      <c r="M161" s="151" t="s">
        <v>2755</v>
      </c>
      <c r="N161" s="133" t="s">
        <v>2821</v>
      </c>
      <c r="O161" s="144"/>
      <c r="P161" s="144"/>
    </row>
    <row r="162" ht="147" customHeight="1" spans="1:16">
      <c r="A162" s="16">
        <v>158</v>
      </c>
      <c r="B162" s="16" t="s">
        <v>1753</v>
      </c>
      <c r="C162" s="132" t="s">
        <v>2809</v>
      </c>
      <c r="D162" s="134" t="s">
        <v>35</v>
      </c>
      <c r="E162" s="132" t="s">
        <v>375</v>
      </c>
      <c r="F162" s="132" t="s">
        <v>29</v>
      </c>
      <c r="G162" s="132" t="s">
        <v>705</v>
      </c>
      <c r="H162" s="133" t="s">
        <v>2822</v>
      </c>
      <c r="I162" s="132" t="s">
        <v>31</v>
      </c>
      <c r="J162" s="132">
        <v>3.12</v>
      </c>
      <c r="K162" s="132">
        <v>100</v>
      </c>
      <c r="L162" s="151" t="s">
        <v>2754</v>
      </c>
      <c r="M162" s="151" t="s">
        <v>2755</v>
      </c>
      <c r="N162" s="133" t="s">
        <v>2823</v>
      </c>
      <c r="O162" s="144"/>
      <c r="P162" s="144"/>
    </row>
    <row r="163" ht="147" customHeight="1" spans="1:16">
      <c r="A163" s="16">
        <v>159</v>
      </c>
      <c r="B163" s="16" t="s">
        <v>1754</v>
      </c>
      <c r="C163" s="132" t="s">
        <v>1228</v>
      </c>
      <c r="D163" s="134" t="s">
        <v>35</v>
      </c>
      <c r="E163" s="132" t="s">
        <v>2006</v>
      </c>
      <c r="F163" s="132" t="s">
        <v>29</v>
      </c>
      <c r="G163" s="132" t="s">
        <v>705</v>
      </c>
      <c r="H163" s="133" t="s">
        <v>2824</v>
      </c>
      <c r="I163" s="132" t="s">
        <v>31</v>
      </c>
      <c r="J163" s="132">
        <v>3.19</v>
      </c>
      <c r="K163" s="132">
        <v>90</v>
      </c>
      <c r="L163" s="151" t="s">
        <v>2754</v>
      </c>
      <c r="M163" s="151" t="s">
        <v>2755</v>
      </c>
      <c r="N163" s="132" t="s">
        <v>2825</v>
      </c>
      <c r="O163" s="144"/>
      <c r="P163" s="144"/>
    </row>
    <row r="164" ht="147" customHeight="1" spans="1:16">
      <c r="A164" s="16">
        <v>160</v>
      </c>
      <c r="B164" s="16" t="s">
        <v>1757</v>
      </c>
      <c r="C164" s="132" t="s">
        <v>2826</v>
      </c>
      <c r="D164" s="132" t="s">
        <v>35</v>
      </c>
      <c r="E164" s="132" t="s">
        <v>113</v>
      </c>
      <c r="F164" s="140" t="s">
        <v>29</v>
      </c>
      <c r="G164" s="132" t="s">
        <v>724</v>
      </c>
      <c r="H164" s="133" t="s">
        <v>2827</v>
      </c>
      <c r="I164" s="132" t="s">
        <v>92</v>
      </c>
      <c r="J164" s="132">
        <v>300</v>
      </c>
      <c r="K164" s="132">
        <v>15</v>
      </c>
      <c r="L164" s="151" t="s">
        <v>2754</v>
      </c>
      <c r="M164" s="151" t="s">
        <v>2755</v>
      </c>
      <c r="N164" s="133" t="s">
        <v>2828</v>
      </c>
      <c r="O164" s="144"/>
      <c r="P164" s="144"/>
    </row>
    <row r="165" ht="147" customHeight="1" spans="1:16">
      <c r="A165" s="16">
        <v>161</v>
      </c>
      <c r="B165" s="16" t="s">
        <v>1760</v>
      </c>
      <c r="C165" s="132" t="s">
        <v>728</v>
      </c>
      <c r="D165" s="132" t="s">
        <v>35</v>
      </c>
      <c r="E165" s="132" t="s">
        <v>113</v>
      </c>
      <c r="F165" s="140" t="s">
        <v>29</v>
      </c>
      <c r="G165" s="132" t="s">
        <v>724</v>
      </c>
      <c r="H165" s="133" t="s">
        <v>2829</v>
      </c>
      <c r="I165" s="132" t="s">
        <v>116</v>
      </c>
      <c r="J165" s="132">
        <v>2</v>
      </c>
      <c r="K165" s="132">
        <v>30</v>
      </c>
      <c r="L165" s="151" t="s">
        <v>2754</v>
      </c>
      <c r="M165" s="151" t="s">
        <v>2755</v>
      </c>
      <c r="N165" s="133" t="s">
        <v>2828</v>
      </c>
      <c r="O165" s="144"/>
      <c r="P165" s="144"/>
    </row>
    <row r="166" ht="147" customHeight="1" spans="1:16">
      <c r="A166" s="16">
        <v>162</v>
      </c>
      <c r="B166" s="16" t="s">
        <v>1761</v>
      </c>
      <c r="C166" s="132" t="s">
        <v>2830</v>
      </c>
      <c r="D166" s="132" t="s">
        <v>35</v>
      </c>
      <c r="E166" s="132" t="s">
        <v>694</v>
      </c>
      <c r="F166" s="140" t="s">
        <v>21</v>
      </c>
      <c r="G166" s="132" t="s">
        <v>724</v>
      </c>
      <c r="H166" s="133" t="s">
        <v>2831</v>
      </c>
      <c r="I166" s="132" t="s">
        <v>65</v>
      </c>
      <c r="J166" s="132">
        <v>25000</v>
      </c>
      <c r="K166" s="132">
        <v>30</v>
      </c>
      <c r="L166" s="151" t="s">
        <v>2754</v>
      </c>
      <c r="M166" s="151" t="s">
        <v>2755</v>
      </c>
      <c r="N166" s="133" t="s">
        <v>2832</v>
      </c>
      <c r="O166" s="144"/>
      <c r="P166" s="144"/>
    </row>
    <row r="167" ht="147" customHeight="1" spans="1:16">
      <c r="A167" s="16">
        <v>163</v>
      </c>
      <c r="B167" s="16" t="s">
        <v>1762</v>
      </c>
      <c r="C167" s="132" t="s">
        <v>1885</v>
      </c>
      <c r="D167" s="132" t="s">
        <v>35</v>
      </c>
      <c r="E167" s="132" t="s">
        <v>694</v>
      </c>
      <c r="F167" s="140" t="s">
        <v>29</v>
      </c>
      <c r="G167" s="132" t="s">
        <v>724</v>
      </c>
      <c r="H167" s="133" t="s">
        <v>2833</v>
      </c>
      <c r="I167" s="132" t="s">
        <v>31</v>
      </c>
      <c r="J167" s="132">
        <v>1</v>
      </c>
      <c r="K167" s="132">
        <v>60</v>
      </c>
      <c r="L167" s="151" t="s">
        <v>2754</v>
      </c>
      <c r="M167" s="151" t="s">
        <v>2755</v>
      </c>
      <c r="N167" s="133" t="s">
        <v>2832</v>
      </c>
      <c r="O167" s="144"/>
      <c r="P167" s="144"/>
    </row>
    <row r="168" ht="147" customHeight="1" spans="1:16">
      <c r="A168" s="16">
        <v>164</v>
      </c>
      <c r="B168" s="16" t="s">
        <v>1766</v>
      </c>
      <c r="C168" s="132" t="s">
        <v>2834</v>
      </c>
      <c r="D168" s="132" t="s">
        <v>19</v>
      </c>
      <c r="E168" s="150" t="s">
        <v>89</v>
      </c>
      <c r="F168" s="140" t="s">
        <v>21</v>
      </c>
      <c r="G168" s="132" t="s">
        <v>736</v>
      </c>
      <c r="H168" s="133" t="s">
        <v>2835</v>
      </c>
      <c r="I168" s="132" t="s">
        <v>31</v>
      </c>
      <c r="J168" s="132">
        <v>6.3</v>
      </c>
      <c r="K168" s="132">
        <v>380</v>
      </c>
      <c r="L168" s="151" t="s">
        <v>2754</v>
      </c>
      <c r="M168" s="151" t="s">
        <v>2755</v>
      </c>
      <c r="N168" s="133" t="s">
        <v>2836</v>
      </c>
      <c r="O168" s="144"/>
      <c r="P168" s="144"/>
    </row>
    <row r="169" ht="147" customHeight="1" spans="1:16">
      <c r="A169" s="16">
        <v>165</v>
      </c>
      <c r="B169" s="16" t="s">
        <v>1768</v>
      </c>
      <c r="C169" s="132" t="s">
        <v>2837</v>
      </c>
      <c r="D169" s="132" t="s">
        <v>35</v>
      </c>
      <c r="E169" s="132" t="s">
        <v>36</v>
      </c>
      <c r="F169" s="132" t="s">
        <v>21</v>
      </c>
      <c r="G169" s="132" t="s">
        <v>736</v>
      </c>
      <c r="H169" s="133" t="s">
        <v>2838</v>
      </c>
      <c r="I169" s="132" t="s">
        <v>31</v>
      </c>
      <c r="J169" s="132">
        <v>2.949</v>
      </c>
      <c r="K169" s="132">
        <v>130</v>
      </c>
      <c r="L169" s="151" t="s">
        <v>2754</v>
      </c>
      <c r="M169" s="151" t="s">
        <v>2755</v>
      </c>
      <c r="N169" s="133" t="s">
        <v>2839</v>
      </c>
      <c r="O169" s="144"/>
      <c r="P169" s="144"/>
    </row>
    <row r="170" ht="147" customHeight="1" spans="1:16">
      <c r="A170" s="16">
        <v>166</v>
      </c>
      <c r="B170" s="16" t="s">
        <v>1770</v>
      </c>
      <c r="C170" s="132" t="s">
        <v>2840</v>
      </c>
      <c r="D170" s="132" t="s">
        <v>19</v>
      </c>
      <c r="E170" s="132" t="s">
        <v>28</v>
      </c>
      <c r="F170" s="132" t="s">
        <v>29</v>
      </c>
      <c r="G170" s="132" t="s">
        <v>736</v>
      </c>
      <c r="H170" s="133" t="s">
        <v>2841</v>
      </c>
      <c r="I170" s="140" t="s">
        <v>92</v>
      </c>
      <c r="J170" s="140">
        <v>18</v>
      </c>
      <c r="K170" s="138">
        <v>27.4</v>
      </c>
      <c r="L170" s="151" t="s">
        <v>2754</v>
      </c>
      <c r="M170" s="151" t="s">
        <v>2755</v>
      </c>
      <c r="N170" s="133" t="s">
        <v>2842</v>
      </c>
      <c r="O170" s="144"/>
      <c r="P170" s="144"/>
    </row>
    <row r="171" ht="207" customHeight="1" spans="1:16">
      <c r="A171" s="16">
        <v>167</v>
      </c>
      <c r="B171" s="16" t="s">
        <v>1776</v>
      </c>
      <c r="C171" s="132" t="s">
        <v>1230</v>
      </c>
      <c r="D171" s="132" t="s">
        <v>35</v>
      </c>
      <c r="E171" s="132" t="s">
        <v>2006</v>
      </c>
      <c r="F171" s="132" t="s">
        <v>29</v>
      </c>
      <c r="G171" s="132" t="s">
        <v>736</v>
      </c>
      <c r="H171" s="133" t="s">
        <v>2843</v>
      </c>
      <c r="I171" s="132" t="s">
        <v>31</v>
      </c>
      <c r="J171" s="132">
        <v>7.5</v>
      </c>
      <c r="K171" s="132">
        <v>280</v>
      </c>
      <c r="L171" s="151" t="s">
        <v>2754</v>
      </c>
      <c r="M171" s="151" t="s">
        <v>2755</v>
      </c>
      <c r="N171" s="133" t="s">
        <v>2844</v>
      </c>
      <c r="O171" s="144"/>
      <c r="P171" s="144"/>
    </row>
    <row r="172" ht="147" customHeight="1" spans="1:16">
      <c r="A172" s="16">
        <v>168</v>
      </c>
      <c r="B172" s="16" t="s">
        <v>1781</v>
      </c>
      <c r="C172" s="132" t="s">
        <v>2845</v>
      </c>
      <c r="D172" s="132" t="s">
        <v>35</v>
      </c>
      <c r="E172" s="132" t="s">
        <v>28</v>
      </c>
      <c r="F172" s="132" t="s">
        <v>29</v>
      </c>
      <c r="G172" s="132" t="s">
        <v>736</v>
      </c>
      <c r="H172" s="133" t="s">
        <v>2846</v>
      </c>
      <c r="I172" s="132" t="s">
        <v>31</v>
      </c>
      <c r="J172" s="132">
        <v>18.74</v>
      </c>
      <c r="K172" s="132">
        <v>233.66</v>
      </c>
      <c r="L172" s="151" t="s">
        <v>2754</v>
      </c>
      <c r="M172" s="151" t="s">
        <v>2755</v>
      </c>
      <c r="N172" s="133" t="s">
        <v>2847</v>
      </c>
      <c r="O172" s="144"/>
      <c r="P172" s="144"/>
    </row>
    <row r="173" ht="147" customHeight="1" spans="1:16">
      <c r="A173" s="16">
        <v>169</v>
      </c>
      <c r="B173" s="16" t="s">
        <v>1785</v>
      </c>
      <c r="C173" s="132" t="s">
        <v>2848</v>
      </c>
      <c r="D173" s="132" t="s">
        <v>19</v>
      </c>
      <c r="E173" s="150" t="s">
        <v>617</v>
      </c>
      <c r="F173" s="150" t="s">
        <v>29</v>
      </c>
      <c r="G173" s="150" t="s">
        <v>753</v>
      </c>
      <c r="H173" s="133" t="s">
        <v>2849</v>
      </c>
      <c r="I173" s="150" t="s">
        <v>2804</v>
      </c>
      <c r="J173" s="150">
        <v>200</v>
      </c>
      <c r="K173" s="150">
        <v>50</v>
      </c>
      <c r="L173" s="151" t="s">
        <v>2754</v>
      </c>
      <c r="M173" s="151" t="s">
        <v>2755</v>
      </c>
      <c r="N173" s="152" t="s">
        <v>2850</v>
      </c>
      <c r="O173" s="144"/>
      <c r="P173" s="144"/>
    </row>
    <row r="174" ht="147" customHeight="1" spans="1:16">
      <c r="A174" s="16">
        <v>170</v>
      </c>
      <c r="B174" s="16" t="s">
        <v>1789</v>
      </c>
      <c r="C174" s="150" t="s">
        <v>2851</v>
      </c>
      <c r="D174" s="150" t="s">
        <v>2852</v>
      </c>
      <c r="E174" s="150" t="s">
        <v>89</v>
      </c>
      <c r="F174" s="150" t="s">
        <v>29</v>
      </c>
      <c r="G174" s="150" t="s">
        <v>753</v>
      </c>
      <c r="H174" s="133" t="s">
        <v>2853</v>
      </c>
      <c r="I174" s="150" t="s">
        <v>31</v>
      </c>
      <c r="J174" s="150">
        <v>5.5</v>
      </c>
      <c r="K174" s="150">
        <v>170</v>
      </c>
      <c r="L174" s="151" t="s">
        <v>2754</v>
      </c>
      <c r="M174" s="151" t="s">
        <v>2755</v>
      </c>
      <c r="N174" s="153" t="s">
        <v>2854</v>
      </c>
      <c r="O174" s="144"/>
      <c r="P174" s="144"/>
    </row>
    <row r="175" ht="147" customHeight="1" spans="1:16">
      <c r="A175" s="16">
        <v>171</v>
      </c>
      <c r="B175" s="16" t="s">
        <v>1793</v>
      </c>
      <c r="C175" s="150" t="s">
        <v>2855</v>
      </c>
      <c r="D175" s="150" t="s">
        <v>35</v>
      </c>
      <c r="E175" s="132" t="s">
        <v>36</v>
      </c>
      <c r="F175" s="150" t="s">
        <v>21</v>
      </c>
      <c r="G175" s="150" t="s">
        <v>753</v>
      </c>
      <c r="H175" s="133" t="s">
        <v>2856</v>
      </c>
      <c r="I175" s="150" t="s">
        <v>31</v>
      </c>
      <c r="J175" s="150">
        <v>8</v>
      </c>
      <c r="K175" s="150">
        <v>50</v>
      </c>
      <c r="L175" s="151" t="s">
        <v>2754</v>
      </c>
      <c r="M175" s="151" t="s">
        <v>2755</v>
      </c>
      <c r="N175" s="153" t="s">
        <v>2857</v>
      </c>
      <c r="O175" s="144"/>
      <c r="P175" s="144"/>
    </row>
    <row r="176" ht="147" customHeight="1" spans="1:16">
      <c r="A176" s="16">
        <v>172</v>
      </c>
      <c r="B176" s="16" t="s">
        <v>1797</v>
      </c>
      <c r="C176" s="133" t="s">
        <v>2858</v>
      </c>
      <c r="D176" s="132" t="s">
        <v>35</v>
      </c>
      <c r="E176" s="132" t="s">
        <v>120</v>
      </c>
      <c r="F176" s="132" t="s">
        <v>29</v>
      </c>
      <c r="G176" s="132" t="s">
        <v>764</v>
      </c>
      <c r="H176" s="133" t="s">
        <v>2859</v>
      </c>
      <c r="I176" s="132" t="s">
        <v>123</v>
      </c>
      <c r="J176" s="132">
        <v>180</v>
      </c>
      <c r="K176" s="138">
        <v>46.8</v>
      </c>
      <c r="L176" s="151" t="s">
        <v>2754</v>
      </c>
      <c r="M176" s="151" t="s">
        <v>2755</v>
      </c>
      <c r="N176" s="133" t="s">
        <v>2860</v>
      </c>
      <c r="O176" s="144"/>
      <c r="P176" s="144"/>
    </row>
    <row r="177" ht="207" customHeight="1" spans="1:16">
      <c r="A177" s="16">
        <v>173</v>
      </c>
      <c r="B177" s="16" t="s">
        <v>1802</v>
      </c>
      <c r="C177" s="132" t="s">
        <v>2861</v>
      </c>
      <c r="D177" s="132" t="s">
        <v>35</v>
      </c>
      <c r="E177" s="132" t="s">
        <v>2006</v>
      </c>
      <c r="F177" s="132" t="s">
        <v>29</v>
      </c>
      <c r="G177" s="132" t="s">
        <v>764</v>
      </c>
      <c r="H177" s="133" t="s">
        <v>2862</v>
      </c>
      <c r="I177" s="132" t="s">
        <v>31</v>
      </c>
      <c r="J177" s="132">
        <v>2.5</v>
      </c>
      <c r="K177" s="138">
        <v>165</v>
      </c>
      <c r="L177" s="151" t="s">
        <v>2754</v>
      </c>
      <c r="M177" s="151" t="s">
        <v>2755</v>
      </c>
      <c r="N177" s="133" t="s">
        <v>2863</v>
      </c>
      <c r="O177" s="144"/>
      <c r="P177" s="144"/>
    </row>
    <row r="178" ht="204" customHeight="1" spans="1:16">
      <c r="A178" s="16">
        <v>174</v>
      </c>
      <c r="B178" s="16" t="s">
        <v>1806</v>
      </c>
      <c r="C178" s="132" t="s">
        <v>2861</v>
      </c>
      <c r="D178" s="132" t="s">
        <v>35</v>
      </c>
      <c r="E178" s="132" t="s">
        <v>2006</v>
      </c>
      <c r="F178" s="132" t="s">
        <v>29</v>
      </c>
      <c r="G178" s="132" t="s">
        <v>764</v>
      </c>
      <c r="H178" s="133" t="s">
        <v>2864</v>
      </c>
      <c r="I178" s="132" t="s">
        <v>31</v>
      </c>
      <c r="J178" s="132">
        <v>10</v>
      </c>
      <c r="K178" s="138">
        <v>330</v>
      </c>
      <c r="L178" s="151" t="s">
        <v>2754</v>
      </c>
      <c r="M178" s="151" t="s">
        <v>2755</v>
      </c>
      <c r="N178" s="133" t="s">
        <v>2865</v>
      </c>
      <c r="O178" s="144"/>
      <c r="P178" s="144"/>
    </row>
    <row r="179" ht="147" customHeight="1" spans="1:16">
      <c r="A179" s="16">
        <v>175</v>
      </c>
      <c r="B179" s="16" t="s">
        <v>1810</v>
      </c>
      <c r="C179" s="132" t="s">
        <v>2866</v>
      </c>
      <c r="D179" s="132" t="s">
        <v>35</v>
      </c>
      <c r="E179" s="132" t="s">
        <v>631</v>
      </c>
      <c r="F179" s="132" t="s">
        <v>29</v>
      </c>
      <c r="G179" s="132" t="s">
        <v>764</v>
      </c>
      <c r="H179" s="133" t="s">
        <v>2867</v>
      </c>
      <c r="I179" s="132">
        <v>1</v>
      </c>
      <c r="J179" s="132" t="s">
        <v>799</v>
      </c>
      <c r="K179" s="132">
        <v>30</v>
      </c>
      <c r="L179" s="151" t="s">
        <v>2754</v>
      </c>
      <c r="M179" s="151" t="s">
        <v>2755</v>
      </c>
      <c r="N179" s="133" t="s">
        <v>2868</v>
      </c>
      <c r="O179" s="144"/>
      <c r="P179" s="144"/>
    </row>
    <row r="180" ht="147" customHeight="1" spans="1:16">
      <c r="A180" s="16">
        <v>176</v>
      </c>
      <c r="B180" s="16" t="s">
        <v>1814</v>
      </c>
      <c r="C180" s="132" t="s">
        <v>2869</v>
      </c>
      <c r="D180" s="132" t="s">
        <v>35</v>
      </c>
      <c r="E180" s="132" t="s">
        <v>996</v>
      </c>
      <c r="F180" s="132" t="s">
        <v>29</v>
      </c>
      <c r="G180" s="132" t="s">
        <v>764</v>
      </c>
      <c r="H180" s="133" t="s">
        <v>2870</v>
      </c>
      <c r="I180" s="132" t="s">
        <v>65</v>
      </c>
      <c r="J180" s="132">
        <v>29500</v>
      </c>
      <c r="K180" s="138">
        <v>500</v>
      </c>
      <c r="L180" s="151" t="s">
        <v>2754</v>
      </c>
      <c r="M180" s="151" t="s">
        <v>2755</v>
      </c>
      <c r="N180" s="133" t="s">
        <v>2871</v>
      </c>
      <c r="O180" s="144"/>
      <c r="P180" s="144"/>
    </row>
    <row r="181" ht="147" customHeight="1" spans="1:16">
      <c r="A181" s="16">
        <v>177</v>
      </c>
      <c r="B181" s="16" t="s">
        <v>1817</v>
      </c>
      <c r="C181" s="132" t="s">
        <v>2872</v>
      </c>
      <c r="D181" s="132" t="s">
        <v>19</v>
      </c>
      <c r="E181" s="132" t="s">
        <v>255</v>
      </c>
      <c r="F181" s="132" t="s">
        <v>21</v>
      </c>
      <c r="G181" s="132" t="s">
        <v>764</v>
      </c>
      <c r="H181" s="133" t="s">
        <v>2873</v>
      </c>
      <c r="I181" s="132" t="s">
        <v>31</v>
      </c>
      <c r="J181" s="132">
        <v>42.7</v>
      </c>
      <c r="K181" s="132">
        <v>840</v>
      </c>
      <c r="L181" s="151" t="s">
        <v>2754</v>
      </c>
      <c r="M181" s="151" t="s">
        <v>2755</v>
      </c>
      <c r="N181" s="133" t="s">
        <v>2874</v>
      </c>
      <c r="O181" s="144"/>
      <c r="P181" s="144"/>
    </row>
    <row r="182" ht="147" customHeight="1" spans="1:16">
      <c r="A182" s="16">
        <v>178</v>
      </c>
      <c r="B182" s="16" t="s">
        <v>1818</v>
      </c>
      <c r="C182" s="132" t="s">
        <v>2875</v>
      </c>
      <c r="D182" s="132" t="s">
        <v>35</v>
      </c>
      <c r="E182" s="132" t="s">
        <v>36</v>
      </c>
      <c r="F182" s="132" t="s">
        <v>21</v>
      </c>
      <c r="G182" s="132" t="s">
        <v>764</v>
      </c>
      <c r="H182" s="133" t="s">
        <v>2876</v>
      </c>
      <c r="I182" s="132" t="s">
        <v>31</v>
      </c>
      <c r="J182" s="132">
        <v>4.8</v>
      </c>
      <c r="K182" s="132">
        <v>260</v>
      </c>
      <c r="L182" s="151" t="s">
        <v>2754</v>
      </c>
      <c r="M182" s="151" t="s">
        <v>2755</v>
      </c>
      <c r="N182" s="133" t="s">
        <v>2877</v>
      </c>
      <c r="O182" s="144"/>
      <c r="P182" s="144"/>
    </row>
    <row r="183" ht="147" customHeight="1" spans="1:16">
      <c r="A183" s="16">
        <v>179</v>
      </c>
      <c r="B183" s="16" t="s">
        <v>1819</v>
      </c>
      <c r="C183" s="132" t="s">
        <v>2875</v>
      </c>
      <c r="D183" s="132" t="s">
        <v>35</v>
      </c>
      <c r="E183" s="132" t="s">
        <v>996</v>
      </c>
      <c r="F183" s="132" t="s">
        <v>21</v>
      </c>
      <c r="G183" s="132" t="s">
        <v>764</v>
      </c>
      <c r="H183" s="133" t="s">
        <v>2878</v>
      </c>
      <c r="I183" s="132" t="s">
        <v>31</v>
      </c>
      <c r="J183" s="132">
        <v>6.05</v>
      </c>
      <c r="K183" s="132">
        <v>320</v>
      </c>
      <c r="L183" s="151" t="s">
        <v>2754</v>
      </c>
      <c r="M183" s="151" t="s">
        <v>2755</v>
      </c>
      <c r="N183" s="133" t="s">
        <v>2877</v>
      </c>
      <c r="O183" s="144"/>
      <c r="P183" s="144"/>
    </row>
    <row r="184" ht="147" customHeight="1" spans="1:16">
      <c r="A184" s="16">
        <v>180</v>
      </c>
      <c r="B184" s="16" t="s">
        <v>1820</v>
      </c>
      <c r="C184" s="132" t="s">
        <v>2879</v>
      </c>
      <c r="D184" s="132" t="s">
        <v>35</v>
      </c>
      <c r="E184" s="132" t="s">
        <v>2006</v>
      </c>
      <c r="F184" s="132" t="s">
        <v>21</v>
      </c>
      <c r="G184" s="132" t="s">
        <v>764</v>
      </c>
      <c r="H184" s="133" t="s">
        <v>2880</v>
      </c>
      <c r="I184" s="132" t="s">
        <v>92</v>
      </c>
      <c r="J184" s="132">
        <v>47</v>
      </c>
      <c r="K184" s="132">
        <v>111</v>
      </c>
      <c r="L184" s="151" t="s">
        <v>2754</v>
      </c>
      <c r="M184" s="151" t="s">
        <v>2755</v>
      </c>
      <c r="N184" s="133" t="s">
        <v>2881</v>
      </c>
      <c r="O184" s="144"/>
      <c r="P184" s="144"/>
    </row>
    <row r="185" ht="147" customHeight="1" spans="1:16">
      <c r="A185" s="16">
        <v>181</v>
      </c>
      <c r="B185" s="16" t="s">
        <v>1821</v>
      </c>
      <c r="C185" s="132" t="s">
        <v>777</v>
      </c>
      <c r="D185" s="132" t="s">
        <v>35</v>
      </c>
      <c r="E185" s="132" t="s">
        <v>120</v>
      </c>
      <c r="F185" s="132" t="s">
        <v>29</v>
      </c>
      <c r="G185" s="132" t="s">
        <v>769</v>
      </c>
      <c r="H185" s="133" t="s">
        <v>2882</v>
      </c>
      <c r="I185" s="132" t="s">
        <v>123</v>
      </c>
      <c r="J185" s="132">
        <v>200</v>
      </c>
      <c r="K185" s="138">
        <v>44</v>
      </c>
      <c r="L185" s="151" t="s">
        <v>2754</v>
      </c>
      <c r="M185" s="151" t="s">
        <v>2755</v>
      </c>
      <c r="N185" s="133" t="s">
        <v>2883</v>
      </c>
      <c r="O185" s="144"/>
      <c r="P185" s="144"/>
    </row>
    <row r="186" ht="147" customHeight="1" spans="1:16">
      <c r="A186" s="16">
        <v>182</v>
      </c>
      <c r="B186" s="16" t="s">
        <v>1822</v>
      </c>
      <c r="C186" s="132" t="s">
        <v>1232</v>
      </c>
      <c r="D186" s="132" t="s">
        <v>35</v>
      </c>
      <c r="E186" s="132" t="s">
        <v>2006</v>
      </c>
      <c r="F186" s="132" t="s">
        <v>29</v>
      </c>
      <c r="G186" s="132" t="s">
        <v>769</v>
      </c>
      <c r="H186" s="133" t="s">
        <v>2884</v>
      </c>
      <c r="I186" s="132" t="s">
        <v>31</v>
      </c>
      <c r="J186" s="132">
        <v>8</v>
      </c>
      <c r="K186" s="138">
        <v>250</v>
      </c>
      <c r="L186" s="151" t="s">
        <v>2754</v>
      </c>
      <c r="M186" s="151" t="s">
        <v>2755</v>
      </c>
      <c r="N186" s="133" t="s">
        <v>2885</v>
      </c>
      <c r="O186" s="144"/>
      <c r="P186" s="144"/>
    </row>
    <row r="187" ht="147" customHeight="1" spans="1:16">
      <c r="A187" s="16">
        <v>183</v>
      </c>
      <c r="B187" s="16" t="s">
        <v>1823</v>
      </c>
      <c r="C187" s="132" t="s">
        <v>2886</v>
      </c>
      <c r="D187" s="132" t="s">
        <v>35</v>
      </c>
      <c r="E187" s="132" t="s">
        <v>2887</v>
      </c>
      <c r="F187" s="132" t="s">
        <v>29</v>
      </c>
      <c r="G187" s="132" t="s">
        <v>769</v>
      </c>
      <c r="H187" s="133" t="s">
        <v>2888</v>
      </c>
      <c r="I187" s="132" t="s">
        <v>31</v>
      </c>
      <c r="J187" s="132">
        <v>300</v>
      </c>
      <c r="K187" s="138">
        <v>300</v>
      </c>
      <c r="L187" s="151" t="s">
        <v>2754</v>
      </c>
      <c r="M187" s="151" t="s">
        <v>2755</v>
      </c>
      <c r="N187" s="133" t="s">
        <v>2889</v>
      </c>
      <c r="O187" s="144"/>
      <c r="P187" s="144"/>
    </row>
    <row r="188" ht="147" customHeight="1" spans="1:16">
      <c r="A188" s="16">
        <v>184</v>
      </c>
      <c r="B188" s="16" t="s">
        <v>1824</v>
      </c>
      <c r="C188" s="132" t="s">
        <v>2890</v>
      </c>
      <c r="D188" s="132" t="s">
        <v>35</v>
      </c>
      <c r="E188" s="132" t="s">
        <v>996</v>
      </c>
      <c r="F188" s="132" t="s">
        <v>29</v>
      </c>
      <c r="G188" s="132" t="s">
        <v>769</v>
      </c>
      <c r="H188" s="133" t="s">
        <v>2891</v>
      </c>
      <c r="I188" s="132" t="s">
        <v>116</v>
      </c>
      <c r="J188" s="132">
        <v>1</v>
      </c>
      <c r="K188" s="132">
        <v>30</v>
      </c>
      <c r="L188" s="151" t="s">
        <v>2754</v>
      </c>
      <c r="M188" s="151" t="s">
        <v>2755</v>
      </c>
      <c r="N188" s="133" t="s">
        <v>2892</v>
      </c>
      <c r="O188" s="144"/>
      <c r="P188" s="144"/>
    </row>
    <row r="189" ht="147" customHeight="1" spans="1:16">
      <c r="A189" s="16">
        <v>185</v>
      </c>
      <c r="B189" s="16" t="s">
        <v>1826</v>
      </c>
      <c r="C189" s="132" t="s">
        <v>2893</v>
      </c>
      <c r="D189" s="132" t="s">
        <v>19</v>
      </c>
      <c r="E189" s="132" t="s">
        <v>1498</v>
      </c>
      <c r="F189" s="132" t="s">
        <v>29</v>
      </c>
      <c r="G189" s="132" t="s">
        <v>769</v>
      </c>
      <c r="H189" s="133" t="s">
        <v>2894</v>
      </c>
      <c r="I189" s="132" t="s">
        <v>116</v>
      </c>
      <c r="J189" s="132">
        <v>1</v>
      </c>
      <c r="K189" s="132">
        <v>60</v>
      </c>
      <c r="L189" s="151" t="s">
        <v>2754</v>
      </c>
      <c r="M189" s="151" t="s">
        <v>2755</v>
      </c>
      <c r="N189" s="133" t="s">
        <v>2895</v>
      </c>
      <c r="O189" s="144"/>
      <c r="P189" s="144"/>
    </row>
    <row r="190" ht="147" customHeight="1" spans="1:16">
      <c r="A190" s="16">
        <v>186</v>
      </c>
      <c r="B190" s="16" t="s">
        <v>1827</v>
      </c>
      <c r="C190" s="132" t="s">
        <v>2896</v>
      </c>
      <c r="D190" s="132" t="s">
        <v>35</v>
      </c>
      <c r="E190" s="132" t="s">
        <v>631</v>
      </c>
      <c r="F190" s="132" t="s">
        <v>29</v>
      </c>
      <c r="G190" s="132" t="s">
        <v>769</v>
      </c>
      <c r="H190" s="133" t="s">
        <v>2897</v>
      </c>
      <c r="I190" s="132" t="s">
        <v>799</v>
      </c>
      <c r="J190" s="132" t="s">
        <v>24</v>
      </c>
      <c r="K190" s="132">
        <v>30</v>
      </c>
      <c r="L190" s="151" t="s">
        <v>2754</v>
      </c>
      <c r="M190" s="151" t="s">
        <v>2755</v>
      </c>
      <c r="N190" s="133" t="s">
        <v>2898</v>
      </c>
      <c r="O190" s="144"/>
      <c r="P190" s="144"/>
    </row>
    <row r="191" ht="147" customHeight="1" spans="1:16">
      <c r="A191" s="16">
        <v>187</v>
      </c>
      <c r="B191" s="16" t="s">
        <v>1828</v>
      </c>
      <c r="C191" s="132" t="s">
        <v>2899</v>
      </c>
      <c r="D191" s="132" t="s">
        <v>35</v>
      </c>
      <c r="E191" s="132" t="s">
        <v>36</v>
      </c>
      <c r="F191" s="132" t="s">
        <v>29</v>
      </c>
      <c r="G191" s="132" t="s">
        <v>769</v>
      </c>
      <c r="H191" s="133" t="s">
        <v>2900</v>
      </c>
      <c r="I191" s="132" t="s">
        <v>31</v>
      </c>
      <c r="J191" s="132">
        <v>4</v>
      </c>
      <c r="K191" s="138">
        <v>220</v>
      </c>
      <c r="L191" s="151" t="s">
        <v>2754</v>
      </c>
      <c r="M191" s="151" t="s">
        <v>2755</v>
      </c>
      <c r="N191" s="133" t="s">
        <v>2901</v>
      </c>
      <c r="O191" s="144"/>
      <c r="P191" s="144"/>
    </row>
    <row r="192" s="54" customFormat="1" ht="147" customHeight="1" spans="1:16">
      <c r="A192" s="57">
        <v>188</v>
      </c>
      <c r="B192" s="57" t="s">
        <v>1829</v>
      </c>
      <c r="C192" s="134" t="s">
        <v>2902</v>
      </c>
      <c r="D192" s="134" t="s">
        <v>631</v>
      </c>
      <c r="E192" s="134" t="s">
        <v>631</v>
      </c>
      <c r="F192" s="134" t="s">
        <v>29</v>
      </c>
      <c r="G192" s="134" t="s">
        <v>769</v>
      </c>
      <c r="H192" s="135" t="s">
        <v>2903</v>
      </c>
      <c r="I192" s="134" t="s">
        <v>31</v>
      </c>
      <c r="J192" s="134">
        <v>2.5</v>
      </c>
      <c r="K192" s="134">
        <v>60</v>
      </c>
      <c r="L192" s="151" t="s">
        <v>2754</v>
      </c>
      <c r="M192" s="151" t="s">
        <v>2755</v>
      </c>
      <c r="N192" s="135" t="s">
        <v>2904</v>
      </c>
      <c r="O192" s="146"/>
      <c r="P192" s="146"/>
    </row>
    <row r="193" ht="147" customHeight="1" spans="1:16">
      <c r="A193" s="16">
        <v>189</v>
      </c>
      <c r="B193" s="16" t="s">
        <v>1830</v>
      </c>
      <c r="C193" s="132" t="s">
        <v>2905</v>
      </c>
      <c r="D193" s="132" t="s">
        <v>19</v>
      </c>
      <c r="E193" s="132" t="s">
        <v>28</v>
      </c>
      <c r="F193" s="132" t="s">
        <v>29</v>
      </c>
      <c r="G193" s="132" t="s">
        <v>769</v>
      </c>
      <c r="H193" s="133" t="s">
        <v>2906</v>
      </c>
      <c r="I193" s="132" t="s">
        <v>92</v>
      </c>
      <c r="J193" s="132">
        <v>14</v>
      </c>
      <c r="K193" s="132">
        <v>29.8</v>
      </c>
      <c r="L193" s="151" t="s">
        <v>2754</v>
      </c>
      <c r="M193" s="151" t="s">
        <v>2755</v>
      </c>
      <c r="N193" s="133" t="s">
        <v>2907</v>
      </c>
      <c r="O193" s="144"/>
      <c r="P193" s="144"/>
    </row>
    <row r="194" s="54" customFormat="1" ht="147" customHeight="1" spans="1:16">
      <c r="A194" s="57">
        <v>190</v>
      </c>
      <c r="B194" s="57" t="s">
        <v>1831</v>
      </c>
      <c r="C194" s="149" t="s">
        <v>2908</v>
      </c>
      <c r="D194" s="132" t="s">
        <v>19</v>
      </c>
      <c r="E194" s="134" t="s">
        <v>2778</v>
      </c>
      <c r="F194" s="134" t="s">
        <v>29</v>
      </c>
      <c r="G194" s="134" t="s">
        <v>782</v>
      </c>
      <c r="H194" s="135" t="s">
        <v>2779</v>
      </c>
      <c r="I194" s="134" t="s">
        <v>2780</v>
      </c>
      <c r="J194" s="134">
        <v>1</v>
      </c>
      <c r="K194" s="134">
        <v>100</v>
      </c>
      <c r="L194" s="151" t="s">
        <v>2754</v>
      </c>
      <c r="M194" s="151" t="s">
        <v>2755</v>
      </c>
      <c r="N194" s="135" t="s">
        <v>2781</v>
      </c>
      <c r="O194" s="146"/>
      <c r="P194" s="146"/>
    </row>
    <row r="195" ht="147" customHeight="1" spans="1:16">
      <c r="A195" s="16">
        <v>191</v>
      </c>
      <c r="B195" s="16" t="s">
        <v>1832</v>
      </c>
      <c r="C195" s="132" t="s">
        <v>2909</v>
      </c>
      <c r="D195" s="132" t="s">
        <v>35</v>
      </c>
      <c r="E195" s="132" t="s">
        <v>113</v>
      </c>
      <c r="F195" s="132" t="s">
        <v>29</v>
      </c>
      <c r="G195" s="132" t="s">
        <v>782</v>
      </c>
      <c r="H195" s="133" t="s">
        <v>2910</v>
      </c>
      <c r="I195" s="132" t="s">
        <v>92</v>
      </c>
      <c r="J195" s="132">
        <v>450</v>
      </c>
      <c r="K195" s="132">
        <v>22.5</v>
      </c>
      <c r="L195" s="151" t="s">
        <v>2754</v>
      </c>
      <c r="M195" s="151" t="s">
        <v>2755</v>
      </c>
      <c r="N195" s="133" t="s">
        <v>2911</v>
      </c>
      <c r="O195" s="144"/>
      <c r="P195" s="144"/>
    </row>
    <row r="196" ht="147" customHeight="1" spans="1:16">
      <c r="A196" s="16">
        <v>192</v>
      </c>
      <c r="B196" s="16" t="s">
        <v>1833</v>
      </c>
      <c r="C196" s="133" t="s">
        <v>2912</v>
      </c>
      <c r="D196" s="132" t="s">
        <v>35</v>
      </c>
      <c r="E196" s="132" t="s">
        <v>36</v>
      </c>
      <c r="F196" s="132" t="s">
        <v>21</v>
      </c>
      <c r="G196" s="132" t="s">
        <v>782</v>
      </c>
      <c r="H196" s="133" t="s">
        <v>2913</v>
      </c>
      <c r="I196" s="132" t="s">
        <v>31</v>
      </c>
      <c r="J196" s="132">
        <v>2.2</v>
      </c>
      <c r="K196" s="132">
        <v>88</v>
      </c>
      <c r="L196" s="151" t="s">
        <v>2754</v>
      </c>
      <c r="M196" s="151" t="s">
        <v>2755</v>
      </c>
      <c r="N196" s="133" t="s">
        <v>2914</v>
      </c>
      <c r="O196" s="144"/>
      <c r="P196" s="144"/>
    </row>
    <row r="197" ht="147" customHeight="1" spans="1:16">
      <c r="A197" s="16">
        <v>193</v>
      </c>
      <c r="B197" s="16" t="s">
        <v>1834</v>
      </c>
      <c r="C197" s="132" t="s">
        <v>2915</v>
      </c>
      <c r="D197" s="132" t="s">
        <v>35</v>
      </c>
      <c r="E197" s="132" t="s">
        <v>36</v>
      </c>
      <c r="F197" s="132" t="s">
        <v>29</v>
      </c>
      <c r="G197" s="132" t="s">
        <v>782</v>
      </c>
      <c r="H197" s="133" t="s">
        <v>2916</v>
      </c>
      <c r="I197" s="132" t="s">
        <v>31</v>
      </c>
      <c r="J197" s="140">
        <v>4.2</v>
      </c>
      <c r="K197" s="132">
        <v>50</v>
      </c>
      <c r="L197" s="151" t="s">
        <v>2754</v>
      </c>
      <c r="M197" s="151" t="s">
        <v>2755</v>
      </c>
      <c r="N197" s="133" t="s">
        <v>2914</v>
      </c>
      <c r="O197" s="144"/>
      <c r="P197" s="144"/>
    </row>
    <row r="198" ht="147" customHeight="1" spans="1:16">
      <c r="A198" s="16">
        <v>194</v>
      </c>
      <c r="B198" s="16" t="s">
        <v>1835</v>
      </c>
      <c r="C198" s="132" t="s">
        <v>2917</v>
      </c>
      <c r="D198" s="132" t="s">
        <v>35</v>
      </c>
      <c r="E198" s="132" t="s">
        <v>28</v>
      </c>
      <c r="F198" s="132" t="s">
        <v>29</v>
      </c>
      <c r="G198" s="132" t="s">
        <v>782</v>
      </c>
      <c r="H198" s="133" t="s">
        <v>2918</v>
      </c>
      <c r="I198" s="132" t="s">
        <v>31</v>
      </c>
      <c r="J198" s="132">
        <v>17.5</v>
      </c>
      <c r="K198" s="132">
        <v>430</v>
      </c>
      <c r="L198" s="151" t="s">
        <v>2754</v>
      </c>
      <c r="M198" s="151" t="s">
        <v>2755</v>
      </c>
      <c r="N198" s="133" t="s">
        <v>2919</v>
      </c>
      <c r="O198" s="144"/>
      <c r="P198" s="144"/>
    </row>
    <row r="199" ht="147" customHeight="1" spans="1:16">
      <c r="A199" s="16">
        <v>195</v>
      </c>
      <c r="B199" s="16" t="s">
        <v>1836</v>
      </c>
      <c r="C199" s="132" t="s">
        <v>2920</v>
      </c>
      <c r="D199" s="132" t="s">
        <v>19</v>
      </c>
      <c r="E199" s="132" t="s">
        <v>28</v>
      </c>
      <c r="F199" s="132" t="s">
        <v>29</v>
      </c>
      <c r="G199" s="132" t="s">
        <v>782</v>
      </c>
      <c r="H199" s="133" t="s">
        <v>2921</v>
      </c>
      <c r="I199" s="132" t="s">
        <v>31</v>
      </c>
      <c r="J199" s="132">
        <v>0.7</v>
      </c>
      <c r="K199" s="132">
        <v>7</v>
      </c>
      <c r="L199" s="151" t="s">
        <v>2754</v>
      </c>
      <c r="M199" s="151" t="s">
        <v>2755</v>
      </c>
      <c r="N199" s="133" t="s">
        <v>2922</v>
      </c>
      <c r="O199" s="144"/>
      <c r="P199" s="144"/>
    </row>
    <row r="200" ht="147" customHeight="1" spans="1:16">
      <c r="A200" s="16">
        <v>196</v>
      </c>
      <c r="B200" s="16" t="s">
        <v>1837</v>
      </c>
      <c r="C200" s="132" t="s">
        <v>2923</v>
      </c>
      <c r="D200" s="154" t="s">
        <v>35</v>
      </c>
      <c r="E200" s="155" t="s">
        <v>120</v>
      </c>
      <c r="F200" s="155" t="s">
        <v>21</v>
      </c>
      <c r="G200" s="154" t="s">
        <v>640</v>
      </c>
      <c r="H200" s="156" t="s">
        <v>2924</v>
      </c>
      <c r="I200" s="132" t="s">
        <v>123</v>
      </c>
      <c r="J200" s="132">
        <v>138</v>
      </c>
      <c r="K200" s="132">
        <v>35.88</v>
      </c>
      <c r="L200" s="132" t="s">
        <v>2925</v>
      </c>
      <c r="M200" s="154" t="s">
        <v>2926</v>
      </c>
      <c r="N200" s="158" t="s">
        <v>2927</v>
      </c>
      <c r="O200" s="144"/>
      <c r="P200" s="144"/>
    </row>
    <row r="201" ht="147" customHeight="1" spans="1:16">
      <c r="A201" s="16">
        <v>197</v>
      </c>
      <c r="B201" s="16" t="s">
        <v>1838</v>
      </c>
      <c r="C201" s="132" t="s">
        <v>2928</v>
      </c>
      <c r="D201" s="154" t="s">
        <v>35</v>
      </c>
      <c r="E201" s="155" t="s">
        <v>36</v>
      </c>
      <c r="F201" s="155" t="s">
        <v>29</v>
      </c>
      <c r="G201" s="154" t="s">
        <v>640</v>
      </c>
      <c r="H201" s="156" t="s">
        <v>2929</v>
      </c>
      <c r="I201" s="132" t="s">
        <v>198</v>
      </c>
      <c r="J201" s="132">
        <v>520</v>
      </c>
      <c r="K201" s="132">
        <v>4.16</v>
      </c>
      <c r="L201" s="132" t="s">
        <v>2925</v>
      </c>
      <c r="M201" s="154" t="s">
        <v>2926</v>
      </c>
      <c r="N201" s="158" t="s">
        <v>2930</v>
      </c>
      <c r="O201" s="144"/>
      <c r="P201" s="144"/>
    </row>
    <row r="202" ht="147" customHeight="1" spans="1:16">
      <c r="A202" s="16">
        <v>198</v>
      </c>
      <c r="B202" s="16" t="s">
        <v>1839</v>
      </c>
      <c r="C202" s="154" t="s">
        <v>2931</v>
      </c>
      <c r="D202" s="154" t="s">
        <v>35</v>
      </c>
      <c r="E202" s="154" t="s">
        <v>36</v>
      </c>
      <c r="F202" s="154" t="s">
        <v>29</v>
      </c>
      <c r="G202" s="154" t="s">
        <v>503</v>
      </c>
      <c r="H202" s="156" t="s">
        <v>2932</v>
      </c>
      <c r="I202" s="154" t="s">
        <v>31</v>
      </c>
      <c r="J202" s="154">
        <v>2.5</v>
      </c>
      <c r="K202" s="154">
        <v>145</v>
      </c>
      <c r="L202" s="132" t="s">
        <v>2925</v>
      </c>
      <c r="M202" s="154" t="s">
        <v>2926</v>
      </c>
      <c r="N202" s="156" t="s">
        <v>2933</v>
      </c>
      <c r="O202" s="144"/>
      <c r="P202" s="144"/>
    </row>
    <row r="203" ht="147" customHeight="1" spans="1:16">
      <c r="A203" s="16">
        <v>199</v>
      </c>
      <c r="B203" s="16" t="s">
        <v>1840</v>
      </c>
      <c r="C203" s="154" t="s">
        <v>2934</v>
      </c>
      <c r="D203" s="132" t="s">
        <v>19</v>
      </c>
      <c r="E203" s="132" t="s">
        <v>28</v>
      </c>
      <c r="F203" s="154" t="s">
        <v>29</v>
      </c>
      <c r="G203" s="154" t="s">
        <v>503</v>
      </c>
      <c r="H203" s="156" t="s">
        <v>2935</v>
      </c>
      <c r="I203" s="132" t="s">
        <v>31</v>
      </c>
      <c r="J203" s="132">
        <v>5</v>
      </c>
      <c r="K203" s="132">
        <v>125</v>
      </c>
      <c r="L203" s="132" t="s">
        <v>2925</v>
      </c>
      <c r="M203" s="154" t="s">
        <v>2926</v>
      </c>
      <c r="N203" s="156" t="s">
        <v>2936</v>
      </c>
      <c r="O203" s="144"/>
      <c r="P203" s="144"/>
    </row>
    <row r="204" ht="147" customHeight="1" spans="1:16">
      <c r="A204" s="16">
        <v>200</v>
      </c>
      <c r="B204" s="16" t="s">
        <v>1841</v>
      </c>
      <c r="C204" s="154" t="s">
        <v>2937</v>
      </c>
      <c r="D204" s="132" t="s">
        <v>19</v>
      </c>
      <c r="E204" s="132" t="s">
        <v>1498</v>
      </c>
      <c r="F204" s="154" t="s">
        <v>29</v>
      </c>
      <c r="G204" s="154" t="s">
        <v>503</v>
      </c>
      <c r="H204" s="156" t="s">
        <v>2938</v>
      </c>
      <c r="I204" s="154" t="s">
        <v>116</v>
      </c>
      <c r="J204" s="154">
        <v>1</v>
      </c>
      <c r="K204" s="132">
        <v>120</v>
      </c>
      <c r="L204" s="132" t="s">
        <v>2925</v>
      </c>
      <c r="M204" s="154" t="s">
        <v>2926</v>
      </c>
      <c r="N204" s="156" t="s">
        <v>2939</v>
      </c>
      <c r="O204" s="144"/>
      <c r="P204" s="144"/>
    </row>
    <row r="205" ht="147" customHeight="1" spans="1:16">
      <c r="A205" s="16">
        <v>201</v>
      </c>
      <c r="B205" s="16" t="s">
        <v>1842</v>
      </c>
      <c r="C205" s="154" t="s">
        <v>2940</v>
      </c>
      <c r="D205" s="132" t="s">
        <v>19</v>
      </c>
      <c r="E205" s="154" t="s">
        <v>62</v>
      </c>
      <c r="F205" s="154" t="s">
        <v>29</v>
      </c>
      <c r="G205" s="154" t="s">
        <v>503</v>
      </c>
      <c r="H205" s="156" t="s">
        <v>2941</v>
      </c>
      <c r="I205" s="154" t="s">
        <v>2780</v>
      </c>
      <c r="J205" s="154">
        <v>2</v>
      </c>
      <c r="K205" s="154">
        <v>50</v>
      </c>
      <c r="L205" s="132" t="s">
        <v>2925</v>
      </c>
      <c r="M205" s="154" t="s">
        <v>2926</v>
      </c>
      <c r="N205" s="156" t="s">
        <v>2942</v>
      </c>
      <c r="O205" s="144"/>
      <c r="P205" s="144"/>
    </row>
    <row r="206" ht="188" customHeight="1" spans="1:16">
      <c r="A206" s="16">
        <v>202</v>
      </c>
      <c r="B206" s="16" t="s">
        <v>1843</v>
      </c>
      <c r="C206" s="154" t="s">
        <v>2943</v>
      </c>
      <c r="D206" s="154" t="s">
        <v>35</v>
      </c>
      <c r="E206" s="154" t="s">
        <v>375</v>
      </c>
      <c r="F206" s="154" t="s">
        <v>29</v>
      </c>
      <c r="G206" s="154" t="s">
        <v>503</v>
      </c>
      <c r="H206" s="156" t="s">
        <v>2944</v>
      </c>
      <c r="I206" s="154" t="s">
        <v>116</v>
      </c>
      <c r="J206" s="154">
        <v>1</v>
      </c>
      <c r="K206" s="154">
        <v>28</v>
      </c>
      <c r="L206" s="132" t="s">
        <v>2925</v>
      </c>
      <c r="M206" s="154" t="s">
        <v>2926</v>
      </c>
      <c r="N206" s="156" t="s">
        <v>2945</v>
      </c>
      <c r="O206" s="144"/>
      <c r="P206" s="144"/>
    </row>
    <row r="207" ht="147" customHeight="1" spans="1:16">
      <c r="A207" s="16">
        <v>203</v>
      </c>
      <c r="B207" s="16" t="s">
        <v>1844</v>
      </c>
      <c r="C207" s="154" t="s">
        <v>2946</v>
      </c>
      <c r="D207" s="154" t="s">
        <v>35</v>
      </c>
      <c r="E207" s="154" t="s">
        <v>120</v>
      </c>
      <c r="F207" s="154" t="s">
        <v>29</v>
      </c>
      <c r="G207" s="154" t="s">
        <v>503</v>
      </c>
      <c r="H207" s="156" t="s">
        <v>2947</v>
      </c>
      <c r="I207" s="154" t="s">
        <v>92</v>
      </c>
      <c r="J207" s="154">
        <v>70</v>
      </c>
      <c r="K207" s="154">
        <v>6.3</v>
      </c>
      <c r="L207" s="132" t="s">
        <v>2925</v>
      </c>
      <c r="M207" s="154" t="s">
        <v>2926</v>
      </c>
      <c r="N207" s="156" t="s">
        <v>2948</v>
      </c>
      <c r="O207" s="144"/>
      <c r="P207" s="144"/>
    </row>
    <row r="208" ht="147" customHeight="1" spans="1:16">
      <c r="A208" s="16">
        <v>204</v>
      </c>
      <c r="B208" s="16" t="s">
        <v>1846</v>
      </c>
      <c r="C208" s="132" t="s">
        <v>2949</v>
      </c>
      <c r="D208" s="154" t="s">
        <v>35</v>
      </c>
      <c r="E208" s="132" t="s">
        <v>334</v>
      </c>
      <c r="F208" s="155" t="s">
        <v>29</v>
      </c>
      <c r="G208" s="155" t="s">
        <v>521</v>
      </c>
      <c r="H208" s="156" t="s">
        <v>2950</v>
      </c>
      <c r="I208" s="132" t="s">
        <v>937</v>
      </c>
      <c r="J208" s="132">
        <v>1</v>
      </c>
      <c r="K208" s="132">
        <v>508</v>
      </c>
      <c r="L208" s="132" t="s">
        <v>2925</v>
      </c>
      <c r="M208" s="154" t="s">
        <v>2926</v>
      </c>
      <c r="N208" s="156" t="s">
        <v>2951</v>
      </c>
      <c r="O208" s="144"/>
      <c r="P208" s="144"/>
    </row>
    <row r="209" ht="147" customHeight="1" spans="1:16">
      <c r="A209" s="16">
        <v>205</v>
      </c>
      <c r="B209" s="16" t="s">
        <v>1848</v>
      </c>
      <c r="C209" s="157" t="s">
        <v>2952</v>
      </c>
      <c r="D209" s="157" t="s">
        <v>35</v>
      </c>
      <c r="E209" s="155" t="s">
        <v>176</v>
      </c>
      <c r="F209" s="155" t="s">
        <v>29</v>
      </c>
      <c r="G209" s="155" t="s">
        <v>521</v>
      </c>
      <c r="H209" s="158" t="s">
        <v>2953</v>
      </c>
      <c r="I209" s="155" t="s">
        <v>31</v>
      </c>
      <c r="J209" s="155">
        <v>1.8</v>
      </c>
      <c r="K209" s="155">
        <v>126</v>
      </c>
      <c r="L209" s="132" t="s">
        <v>2925</v>
      </c>
      <c r="M209" s="155" t="s">
        <v>2926</v>
      </c>
      <c r="N209" s="158" t="s">
        <v>2954</v>
      </c>
      <c r="O209" s="144"/>
      <c r="P209" s="144"/>
    </row>
    <row r="210" ht="147" customHeight="1" spans="1:16">
      <c r="A210" s="16">
        <v>206</v>
      </c>
      <c r="B210" s="16" t="s">
        <v>1849</v>
      </c>
      <c r="C210" s="157" t="s">
        <v>2952</v>
      </c>
      <c r="D210" s="157" t="s">
        <v>35</v>
      </c>
      <c r="E210" s="155" t="s">
        <v>176</v>
      </c>
      <c r="F210" s="155" t="s">
        <v>29</v>
      </c>
      <c r="G210" s="155" t="s">
        <v>521</v>
      </c>
      <c r="H210" s="158" t="s">
        <v>2955</v>
      </c>
      <c r="I210" s="155" t="s">
        <v>31</v>
      </c>
      <c r="J210" s="155">
        <v>5</v>
      </c>
      <c r="K210" s="155">
        <v>107.2</v>
      </c>
      <c r="L210" s="132" t="s">
        <v>2925</v>
      </c>
      <c r="M210" s="155" t="s">
        <v>2926</v>
      </c>
      <c r="N210" s="158" t="s">
        <v>2956</v>
      </c>
      <c r="O210" s="144"/>
      <c r="P210" s="144"/>
    </row>
    <row r="211" ht="147" customHeight="1" spans="1:16">
      <c r="A211" s="16">
        <v>207</v>
      </c>
      <c r="B211" s="16" t="s">
        <v>1850</v>
      </c>
      <c r="C211" s="157" t="s">
        <v>2952</v>
      </c>
      <c r="D211" s="157" t="s">
        <v>35</v>
      </c>
      <c r="E211" s="155" t="s">
        <v>176</v>
      </c>
      <c r="F211" s="155" t="s">
        <v>29</v>
      </c>
      <c r="G211" s="155" t="s">
        <v>521</v>
      </c>
      <c r="H211" s="158" t="s">
        <v>2957</v>
      </c>
      <c r="I211" s="155" t="s">
        <v>31</v>
      </c>
      <c r="J211" s="155">
        <v>2.2</v>
      </c>
      <c r="K211" s="155">
        <v>272</v>
      </c>
      <c r="L211" s="132" t="s">
        <v>2925</v>
      </c>
      <c r="M211" s="155" t="s">
        <v>2926</v>
      </c>
      <c r="N211" s="158" t="s">
        <v>2958</v>
      </c>
      <c r="O211" s="144"/>
      <c r="P211" s="144"/>
    </row>
    <row r="212" ht="147" customHeight="1" spans="1:16">
      <c r="A212" s="16">
        <v>208</v>
      </c>
      <c r="B212" s="16" t="s">
        <v>1851</v>
      </c>
      <c r="C212" s="155" t="s">
        <v>630</v>
      </c>
      <c r="D212" s="157" t="s">
        <v>35</v>
      </c>
      <c r="E212" s="155" t="s">
        <v>176</v>
      </c>
      <c r="F212" s="155" t="s">
        <v>29</v>
      </c>
      <c r="G212" s="155" t="s">
        <v>521</v>
      </c>
      <c r="H212" s="158" t="s">
        <v>2959</v>
      </c>
      <c r="I212" s="155" t="s">
        <v>31</v>
      </c>
      <c r="J212" s="155">
        <v>10</v>
      </c>
      <c r="K212" s="155">
        <v>1090</v>
      </c>
      <c r="L212" s="132" t="s">
        <v>2925</v>
      </c>
      <c r="M212" s="155" t="s">
        <v>2926</v>
      </c>
      <c r="N212" s="158" t="s">
        <v>2960</v>
      </c>
      <c r="O212" s="144"/>
      <c r="P212" s="144"/>
    </row>
    <row r="213" ht="147" customHeight="1" spans="1:16">
      <c r="A213" s="16">
        <v>209</v>
      </c>
      <c r="B213" s="16" t="s">
        <v>1853</v>
      </c>
      <c r="C213" s="155" t="s">
        <v>2961</v>
      </c>
      <c r="D213" s="132" t="s">
        <v>19</v>
      </c>
      <c r="E213" s="155" t="s">
        <v>2778</v>
      </c>
      <c r="F213" s="155" t="s">
        <v>29</v>
      </c>
      <c r="G213" s="155" t="s">
        <v>521</v>
      </c>
      <c r="H213" s="158" t="s">
        <v>2962</v>
      </c>
      <c r="I213" s="132" t="s">
        <v>2780</v>
      </c>
      <c r="J213" s="132">
        <v>1</v>
      </c>
      <c r="K213" s="132">
        <v>80</v>
      </c>
      <c r="L213" s="132" t="s">
        <v>2925</v>
      </c>
      <c r="M213" s="155" t="s">
        <v>2926</v>
      </c>
      <c r="N213" s="158" t="s">
        <v>2963</v>
      </c>
      <c r="O213" s="144"/>
      <c r="P213" s="144"/>
    </row>
    <row r="214" ht="147" customHeight="1" spans="1:16">
      <c r="A214" s="16">
        <v>210</v>
      </c>
      <c r="B214" s="16" t="s">
        <v>1854</v>
      </c>
      <c r="C214" s="155" t="s">
        <v>520</v>
      </c>
      <c r="D214" s="155" t="s">
        <v>35</v>
      </c>
      <c r="E214" s="155" t="s">
        <v>36</v>
      </c>
      <c r="F214" s="155" t="s">
        <v>29</v>
      </c>
      <c r="G214" s="155" t="s">
        <v>521</v>
      </c>
      <c r="H214" s="158" t="s">
        <v>2964</v>
      </c>
      <c r="I214" s="155" t="s">
        <v>31</v>
      </c>
      <c r="J214" s="155">
        <v>3.41</v>
      </c>
      <c r="K214" s="155">
        <v>161.4</v>
      </c>
      <c r="L214" s="132" t="s">
        <v>2925</v>
      </c>
      <c r="M214" s="155" t="s">
        <v>2926</v>
      </c>
      <c r="N214" s="158" t="s">
        <v>2965</v>
      </c>
      <c r="O214" s="144"/>
      <c r="P214" s="144"/>
    </row>
    <row r="215" ht="147" customHeight="1" spans="1:16">
      <c r="A215" s="16">
        <v>211</v>
      </c>
      <c r="B215" s="16" t="s">
        <v>1855</v>
      </c>
      <c r="C215" s="155" t="s">
        <v>538</v>
      </c>
      <c r="D215" s="155" t="s">
        <v>35</v>
      </c>
      <c r="E215" s="155" t="s">
        <v>120</v>
      </c>
      <c r="F215" s="155" t="s">
        <v>29</v>
      </c>
      <c r="G215" s="155" t="s">
        <v>521</v>
      </c>
      <c r="H215" s="158" t="s">
        <v>2966</v>
      </c>
      <c r="I215" s="155" t="s">
        <v>123</v>
      </c>
      <c r="J215" s="155">
        <v>260</v>
      </c>
      <c r="K215" s="155">
        <v>67.6</v>
      </c>
      <c r="L215" s="132" t="s">
        <v>2925</v>
      </c>
      <c r="M215" s="155" t="s">
        <v>2926</v>
      </c>
      <c r="N215" s="158" t="s">
        <v>2967</v>
      </c>
      <c r="O215" s="144"/>
      <c r="P215" s="144"/>
    </row>
    <row r="216" ht="147" customHeight="1" spans="1:16">
      <c r="A216" s="16">
        <v>212</v>
      </c>
      <c r="B216" s="16" t="s">
        <v>1856</v>
      </c>
      <c r="C216" s="155" t="s">
        <v>538</v>
      </c>
      <c r="D216" s="155" t="s">
        <v>35</v>
      </c>
      <c r="E216" s="155" t="s">
        <v>120</v>
      </c>
      <c r="F216" s="155" t="s">
        <v>21</v>
      </c>
      <c r="G216" s="155" t="s">
        <v>521</v>
      </c>
      <c r="H216" s="158" t="s">
        <v>2968</v>
      </c>
      <c r="I216" s="155" t="s">
        <v>123</v>
      </c>
      <c r="J216" s="155">
        <v>155</v>
      </c>
      <c r="K216" s="155">
        <v>13.95</v>
      </c>
      <c r="L216" s="132" t="s">
        <v>2925</v>
      </c>
      <c r="M216" s="155" t="s">
        <v>2926</v>
      </c>
      <c r="N216" s="158" t="s">
        <v>2967</v>
      </c>
      <c r="O216" s="144"/>
      <c r="P216" s="144"/>
    </row>
    <row r="217" ht="147" customHeight="1" spans="1:16">
      <c r="A217" s="16">
        <v>213</v>
      </c>
      <c r="B217" s="16" t="s">
        <v>1857</v>
      </c>
      <c r="C217" s="132" t="s">
        <v>2969</v>
      </c>
      <c r="D217" s="132" t="s">
        <v>35</v>
      </c>
      <c r="E217" s="144"/>
      <c r="F217" s="155" t="s">
        <v>29</v>
      </c>
      <c r="G217" s="155" t="s">
        <v>521</v>
      </c>
      <c r="H217" s="133" t="s">
        <v>2970</v>
      </c>
      <c r="I217" s="140" t="s">
        <v>116</v>
      </c>
      <c r="J217" s="140">
        <v>1</v>
      </c>
      <c r="K217" s="140">
        <v>68</v>
      </c>
      <c r="L217" s="132" t="s">
        <v>2925</v>
      </c>
      <c r="M217" s="159"/>
      <c r="N217" s="133" t="s">
        <v>2971</v>
      </c>
      <c r="O217" s="144"/>
      <c r="P217" s="144"/>
    </row>
    <row r="218" ht="147" customHeight="1" spans="1:16">
      <c r="A218" s="16">
        <v>214</v>
      </c>
      <c r="B218" s="16" t="s">
        <v>1858</v>
      </c>
      <c r="C218" s="155" t="s">
        <v>2972</v>
      </c>
      <c r="D218" s="155" t="s">
        <v>35</v>
      </c>
      <c r="E218" s="155" t="s">
        <v>694</v>
      </c>
      <c r="F218" s="155" t="s">
        <v>29</v>
      </c>
      <c r="G218" s="155" t="s">
        <v>521</v>
      </c>
      <c r="H218" s="158" t="s">
        <v>2973</v>
      </c>
      <c r="I218" s="155" t="s">
        <v>92</v>
      </c>
      <c r="J218" s="155">
        <v>8</v>
      </c>
      <c r="K218" s="155">
        <v>66.5</v>
      </c>
      <c r="L218" s="132" t="s">
        <v>2925</v>
      </c>
      <c r="M218" s="155" t="s">
        <v>2926</v>
      </c>
      <c r="N218" s="158" t="s">
        <v>2974</v>
      </c>
      <c r="O218" s="144"/>
      <c r="P218" s="144"/>
    </row>
    <row r="219" ht="147" customHeight="1" spans="1:16">
      <c r="A219" s="16">
        <v>215</v>
      </c>
      <c r="B219" s="16" t="s">
        <v>1859</v>
      </c>
      <c r="C219" s="155" t="s">
        <v>541</v>
      </c>
      <c r="D219" s="155" t="s">
        <v>35</v>
      </c>
      <c r="E219" s="155" t="s">
        <v>113</v>
      </c>
      <c r="F219" s="155" t="s">
        <v>29</v>
      </c>
      <c r="G219" s="155" t="s">
        <v>521</v>
      </c>
      <c r="H219" s="158" t="s">
        <v>2975</v>
      </c>
      <c r="I219" s="155" t="s">
        <v>92</v>
      </c>
      <c r="J219" s="155">
        <v>270</v>
      </c>
      <c r="K219" s="155">
        <v>24.84</v>
      </c>
      <c r="L219" s="132" t="s">
        <v>2925</v>
      </c>
      <c r="M219" s="155" t="s">
        <v>2926</v>
      </c>
      <c r="N219" s="158" t="s">
        <v>2298</v>
      </c>
      <c r="O219" s="144"/>
      <c r="P219" s="144"/>
    </row>
    <row r="220" ht="147" customHeight="1" spans="1:16">
      <c r="A220" s="16">
        <v>216</v>
      </c>
      <c r="B220" s="16" t="s">
        <v>1860</v>
      </c>
      <c r="C220" s="132" t="s">
        <v>2976</v>
      </c>
      <c r="D220" s="132" t="s">
        <v>19</v>
      </c>
      <c r="E220" s="132" t="s">
        <v>176</v>
      </c>
      <c r="F220" s="140" t="s">
        <v>29</v>
      </c>
      <c r="G220" s="140" t="s">
        <v>521</v>
      </c>
      <c r="H220" s="133" t="s">
        <v>2977</v>
      </c>
      <c r="I220" s="140" t="s">
        <v>116</v>
      </c>
      <c r="J220" s="140">
        <v>1</v>
      </c>
      <c r="K220" s="140">
        <v>20</v>
      </c>
      <c r="L220" s="132" t="s">
        <v>2925</v>
      </c>
      <c r="M220" s="132" t="s">
        <v>2926</v>
      </c>
      <c r="N220" s="133" t="s">
        <v>2978</v>
      </c>
      <c r="O220" s="144"/>
      <c r="P220" s="144"/>
    </row>
    <row r="221" ht="147" customHeight="1" spans="1:16">
      <c r="A221" s="16">
        <v>217</v>
      </c>
      <c r="B221" s="16" t="s">
        <v>1861</v>
      </c>
      <c r="C221" s="155" t="s">
        <v>2979</v>
      </c>
      <c r="D221" s="155" t="s">
        <v>35</v>
      </c>
      <c r="E221" s="132" t="s">
        <v>2980</v>
      </c>
      <c r="F221" s="155" t="s">
        <v>21</v>
      </c>
      <c r="G221" s="140" t="s">
        <v>521</v>
      </c>
      <c r="H221" s="158" t="s">
        <v>2981</v>
      </c>
      <c r="I221" s="155" t="s">
        <v>31</v>
      </c>
      <c r="J221" s="155">
        <v>4.55</v>
      </c>
      <c r="K221" s="155">
        <v>195</v>
      </c>
      <c r="L221" s="132" t="s">
        <v>2925</v>
      </c>
      <c r="M221" s="155" t="s">
        <v>2926</v>
      </c>
      <c r="N221" s="158" t="s">
        <v>2982</v>
      </c>
      <c r="O221" s="144"/>
      <c r="P221" s="144"/>
    </row>
    <row r="222" ht="147" customHeight="1" spans="1:16">
      <c r="A222" s="16">
        <v>218</v>
      </c>
      <c r="B222" s="16" t="s">
        <v>1862</v>
      </c>
      <c r="C222" s="155" t="s">
        <v>2983</v>
      </c>
      <c r="D222" s="155" t="s">
        <v>35</v>
      </c>
      <c r="E222" s="132" t="s">
        <v>2984</v>
      </c>
      <c r="F222" s="155" t="s">
        <v>29</v>
      </c>
      <c r="G222" s="140" t="s">
        <v>521</v>
      </c>
      <c r="H222" s="158" t="s">
        <v>2985</v>
      </c>
      <c r="I222" s="155" t="s">
        <v>31</v>
      </c>
      <c r="J222" s="155">
        <v>1</v>
      </c>
      <c r="K222" s="155">
        <v>50</v>
      </c>
      <c r="L222" s="132" t="s">
        <v>2925</v>
      </c>
      <c r="M222" s="155" t="s">
        <v>2926</v>
      </c>
      <c r="N222" s="158" t="s">
        <v>2986</v>
      </c>
      <c r="O222" s="144"/>
      <c r="P222" s="144"/>
    </row>
    <row r="223" ht="184" customHeight="1" spans="1:16">
      <c r="A223" s="16">
        <v>219</v>
      </c>
      <c r="B223" s="16" t="s">
        <v>1864</v>
      </c>
      <c r="C223" s="155" t="s">
        <v>554</v>
      </c>
      <c r="D223" s="155" t="s">
        <v>35</v>
      </c>
      <c r="E223" s="155" t="s">
        <v>2987</v>
      </c>
      <c r="F223" s="155" t="s">
        <v>29</v>
      </c>
      <c r="G223" s="155" t="s">
        <v>546</v>
      </c>
      <c r="H223" s="158" t="s">
        <v>2988</v>
      </c>
      <c r="I223" s="155" t="s">
        <v>31</v>
      </c>
      <c r="J223" s="155">
        <v>1.46</v>
      </c>
      <c r="K223" s="155">
        <v>88</v>
      </c>
      <c r="L223" s="132" t="s">
        <v>2925</v>
      </c>
      <c r="M223" s="155" t="s">
        <v>2926</v>
      </c>
      <c r="N223" s="158" t="s">
        <v>2989</v>
      </c>
      <c r="O223" s="144"/>
      <c r="P223" s="144"/>
    </row>
    <row r="224" ht="147" customHeight="1" spans="1:16">
      <c r="A224" s="16">
        <v>220</v>
      </c>
      <c r="B224" s="16" t="s">
        <v>1865</v>
      </c>
      <c r="C224" s="155" t="s">
        <v>550</v>
      </c>
      <c r="D224" s="155" t="s">
        <v>35</v>
      </c>
      <c r="E224" s="155" t="s">
        <v>375</v>
      </c>
      <c r="F224" s="155" t="s">
        <v>29</v>
      </c>
      <c r="G224" s="155" t="s">
        <v>546</v>
      </c>
      <c r="H224" s="156" t="s">
        <v>2944</v>
      </c>
      <c r="I224" s="155" t="s">
        <v>116</v>
      </c>
      <c r="J224" s="155">
        <v>1</v>
      </c>
      <c r="K224" s="155">
        <v>28</v>
      </c>
      <c r="L224" s="132" t="s">
        <v>2925</v>
      </c>
      <c r="M224" s="155" t="s">
        <v>2926</v>
      </c>
      <c r="N224" s="158" t="s">
        <v>2990</v>
      </c>
      <c r="O224" s="144"/>
      <c r="P224" s="144"/>
    </row>
    <row r="225" ht="147" customHeight="1" spans="1:16">
      <c r="A225" s="16">
        <v>221</v>
      </c>
      <c r="B225" s="16" t="s">
        <v>1869</v>
      </c>
      <c r="C225" s="155" t="s">
        <v>558</v>
      </c>
      <c r="D225" s="155" t="s">
        <v>35</v>
      </c>
      <c r="E225" s="155" t="s">
        <v>113</v>
      </c>
      <c r="F225" s="155" t="s">
        <v>29</v>
      </c>
      <c r="G225" s="155" t="s">
        <v>546</v>
      </c>
      <c r="H225" s="158" t="s">
        <v>2991</v>
      </c>
      <c r="I225" s="155" t="s">
        <v>92</v>
      </c>
      <c r="J225" s="155">
        <v>150</v>
      </c>
      <c r="K225" s="155">
        <v>13.8</v>
      </c>
      <c r="L225" s="132" t="s">
        <v>2925</v>
      </c>
      <c r="M225" s="155" t="s">
        <v>2926</v>
      </c>
      <c r="N225" s="158" t="s">
        <v>2992</v>
      </c>
      <c r="O225" s="144"/>
      <c r="P225" s="144"/>
    </row>
    <row r="226" ht="147" customHeight="1" spans="1:16">
      <c r="A226" s="16">
        <v>222</v>
      </c>
      <c r="B226" s="16" t="s">
        <v>1871</v>
      </c>
      <c r="C226" s="155" t="s">
        <v>545</v>
      </c>
      <c r="D226" s="155" t="s">
        <v>35</v>
      </c>
      <c r="E226" s="155" t="s">
        <v>120</v>
      </c>
      <c r="F226" s="155" t="s">
        <v>29</v>
      </c>
      <c r="G226" s="155" t="s">
        <v>546</v>
      </c>
      <c r="H226" s="158" t="s">
        <v>2993</v>
      </c>
      <c r="I226" s="155" t="s">
        <v>123</v>
      </c>
      <c r="J226" s="155">
        <v>240</v>
      </c>
      <c r="K226" s="155">
        <v>62.4</v>
      </c>
      <c r="L226" s="132" t="s">
        <v>2925</v>
      </c>
      <c r="M226" s="155" t="s">
        <v>2926</v>
      </c>
      <c r="N226" s="158" t="s">
        <v>2994</v>
      </c>
      <c r="O226" s="144"/>
      <c r="P226" s="144"/>
    </row>
    <row r="227" ht="147" customHeight="1" spans="1:16">
      <c r="A227" s="16">
        <v>223</v>
      </c>
      <c r="B227" s="16" t="s">
        <v>1875</v>
      </c>
      <c r="C227" s="132" t="s">
        <v>2995</v>
      </c>
      <c r="D227" s="132" t="s">
        <v>35</v>
      </c>
      <c r="E227" s="132" t="s">
        <v>375</v>
      </c>
      <c r="F227" s="132" t="s">
        <v>29</v>
      </c>
      <c r="G227" s="155" t="s">
        <v>546</v>
      </c>
      <c r="H227" s="133" t="s">
        <v>2996</v>
      </c>
      <c r="I227" s="132" t="s">
        <v>65</v>
      </c>
      <c r="J227" s="132">
        <v>33687</v>
      </c>
      <c r="K227" s="132">
        <v>64.00575</v>
      </c>
      <c r="L227" s="132" t="s">
        <v>2925</v>
      </c>
      <c r="M227" s="132" t="s">
        <v>2926</v>
      </c>
      <c r="N227" s="133" t="s">
        <v>2997</v>
      </c>
      <c r="O227" s="144"/>
      <c r="P227" s="144"/>
    </row>
    <row r="228" ht="147" customHeight="1" spans="1:16">
      <c r="A228" s="16">
        <v>224</v>
      </c>
      <c r="B228" s="16" t="s">
        <v>1877</v>
      </c>
      <c r="C228" s="132" t="s">
        <v>2998</v>
      </c>
      <c r="D228" s="132" t="s">
        <v>35</v>
      </c>
      <c r="E228" s="144" t="s">
        <v>2999</v>
      </c>
      <c r="F228" s="155" t="s">
        <v>29</v>
      </c>
      <c r="G228" s="132" t="s">
        <v>546</v>
      </c>
      <c r="H228" s="133" t="s">
        <v>3000</v>
      </c>
      <c r="I228" s="155" t="s">
        <v>31</v>
      </c>
      <c r="J228" s="140">
        <v>4.3</v>
      </c>
      <c r="K228" s="140">
        <v>162.35</v>
      </c>
      <c r="L228" s="132" t="s">
        <v>2925</v>
      </c>
      <c r="M228" s="132" t="s">
        <v>2926</v>
      </c>
      <c r="N228" s="158" t="s">
        <v>3001</v>
      </c>
      <c r="O228" s="144"/>
      <c r="P228" s="144"/>
    </row>
    <row r="229" ht="147" customHeight="1" spans="1:16">
      <c r="A229" s="16">
        <v>225</v>
      </c>
      <c r="B229" s="16" t="s">
        <v>1881</v>
      </c>
      <c r="C229" s="155" t="s">
        <v>3002</v>
      </c>
      <c r="D229" s="155" t="s">
        <v>35</v>
      </c>
      <c r="E229" s="155" t="s">
        <v>2006</v>
      </c>
      <c r="F229" s="155" t="s">
        <v>29</v>
      </c>
      <c r="G229" s="155" t="s">
        <v>578</v>
      </c>
      <c r="H229" s="158" t="s">
        <v>3003</v>
      </c>
      <c r="I229" s="155" t="s">
        <v>31</v>
      </c>
      <c r="J229" s="155">
        <v>10</v>
      </c>
      <c r="K229" s="155">
        <v>234.05</v>
      </c>
      <c r="L229" s="132" t="s">
        <v>2925</v>
      </c>
      <c r="M229" s="155" t="s">
        <v>2926</v>
      </c>
      <c r="N229" s="158" t="s">
        <v>3004</v>
      </c>
      <c r="O229" s="144"/>
      <c r="P229" s="144"/>
    </row>
    <row r="230" ht="147" customHeight="1" spans="1:16">
      <c r="A230" s="16">
        <v>226</v>
      </c>
      <c r="B230" s="16" t="s">
        <v>1882</v>
      </c>
      <c r="C230" s="155" t="s">
        <v>3005</v>
      </c>
      <c r="D230" s="155" t="s">
        <v>35</v>
      </c>
      <c r="E230" s="155" t="s">
        <v>36</v>
      </c>
      <c r="F230" s="155" t="s">
        <v>29</v>
      </c>
      <c r="G230" s="155" t="s">
        <v>578</v>
      </c>
      <c r="H230" s="158" t="s">
        <v>3006</v>
      </c>
      <c r="I230" s="155" t="s">
        <v>31</v>
      </c>
      <c r="J230" s="155">
        <v>3</v>
      </c>
      <c r="K230" s="155">
        <v>95</v>
      </c>
      <c r="L230" s="132" t="s">
        <v>2925</v>
      </c>
      <c r="M230" s="155" t="s">
        <v>2926</v>
      </c>
      <c r="N230" s="158" t="s">
        <v>3007</v>
      </c>
      <c r="O230" s="144"/>
      <c r="P230" s="144"/>
    </row>
    <row r="231" ht="147" customHeight="1" spans="1:16">
      <c r="A231" s="16">
        <v>227</v>
      </c>
      <c r="B231" s="16" t="s">
        <v>1883</v>
      </c>
      <c r="C231" s="155" t="s">
        <v>3008</v>
      </c>
      <c r="D231" s="155" t="s">
        <v>35</v>
      </c>
      <c r="E231" s="155" t="s">
        <v>176</v>
      </c>
      <c r="F231" s="155" t="s">
        <v>29</v>
      </c>
      <c r="G231" s="155" t="s">
        <v>578</v>
      </c>
      <c r="H231" s="158" t="s">
        <v>3009</v>
      </c>
      <c r="I231" s="155" t="s">
        <v>31</v>
      </c>
      <c r="J231" s="155">
        <v>15</v>
      </c>
      <c r="K231" s="155">
        <v>600</v>
      </c>
      <c r="L231" s="132" t="s">
        <v>2925</v>
      </c>
      <c r="M231" s="155" t="s">
        <v>2926</v>
      </c>
      <c r="N231" s="158" t="s">
        <v>3010</v>
      </c>
      <c r="O231" s="144"/>
      <c r="P231" s="144"/>
    </row>
    <row r="232" ht="147" customHeight="1" spans="1:16">
      <c r="A232" s="16">
        <v>228</v>
      </c>
      <c r="B232" s="16" t="s">
        <v>1884</v>
      </c>
      <c r="C232" s="155" t="s">
        <v>3011</v>
      </c>
      <c r="D232" s="155" t="s">
        <v>35</v>
      </c>
      <c r="E232" s="155" t="s">
        <v>3012</v>
      </c>
      <c r="F232" s="155" t="s">
        <v>29</v>
      </c>
      <c r="G232" s="155" t="s">
        <v>578</v>
      </c>
      <c r="H232" s="158" t="s">
        <v>3013</v>
      </c>
      <c r="I232" s="155" t="s">
        <v>116</v>
      </c>
      <c r="J232" s="155">
        <v>1</v>
      </c>
      <c r="K232" s="155">
        <v>50</v>
      </c>
      <c r="L232" s="132" t="s">
        <v>2925</v>
      </c>
      <c r="M232" s="155" t="s">
        <v>2926</v>
      </c>
      <c r="N232" s="158" t="s">
        <v>3014</v>
      </c>
      <c r="O232" s="144"/>
      <c r="P232" s="144"/>
    </row>
    <row r="233" ht="147" customHeight="1" spans="1:16">
      <c r="A233" s="16">
        <v>229</v>
      </c>
      <c r="B233" s="16" t="s">
        <v>1888</v>
      </c>
      <c r="C233" s="132" t="s">
        <v>3015</v>
      </c>
      <c r="D233" s="132" t="s">
        <v>35</v>
      </c>
      <c r="E233" s="132" t="s">
        <v>113</v>
      </c>
      <c r="F233" s="132" t="s">
        <v>29</v>
      </c>
      <c r="G233" s="155" t="s">
        <v>578</v>
      </c>
      <c r="H233" s="158" t="s">
        <v>3016</v>
      </c>
      <c r="I233" s="132" t="s">
        <v>116</v>
      </c>
      <c r="J233" s="132">
        <v>1</v>
      </c>
      <c r="K233" s="138">
        <v>28</v>
      </c>
      <c r="L233" s="132" t="s">
        <v>2925</v>
      </c>
      <c r="M233" s="158" t="s">
        <v>2926</v>
      </c>
      <c r="N233" s="133" t="s">
        <v>3017</v>
      </c>
      <c r="O233" s="144"/>
      <c r="P233" s="144"/>
    </row>
    <row r="234" ht="147" customHeight="1" spans="1:16">
      <c r="A234" s="16">
        <v>230</v>
      </c>
      <c r="B234" s="16" t="s">
        <v>1892</v>
      </c>
      <c r="C234" s="155" t="s">
        <v>3018</v>
      </c>
      <c r="D234" s="155" t="s">
        <v>35</v>
      </c>
      <c r="E234" s="155" t="s">
        <v>375</v>
      </c>
      <c r="F234" s="155" t="s">
        <v>29</v>
      </c>
      <c r="G234" s="155" t="s">
        <v>578</v>
      </c>
      <c r="H234" s="156" t="s">
        <v>2944</v>
      </c>
      <c r="I234" s="155" t="s">
        <v>116</v>
      </c>
      <c r="J234" s="155">
        <v>1</v>
      </c>
      <c r="K234" s="155">
        <v>28</v>
      </c>
      <c r="L234" s="132" t="s">
        <v>2925</v>
      </c>
      <c r="M234" s="155" t="s">
        <v>2926</v>
      </c>
      <c r="N234" s="158" t="s">
        <v>3019</v>
      </c>
      <c r="O234" s="144"/>
      <c r="P234" s="144"/>
    </row>
    <row r="235" ht="147" customHeight="1" spans="1:16">
      <c r="A235" s="16">
        <v>231</v>
      </c>
      <c r="B235" s="16" t="s">
        <v>1893</v>
      </c>
      <c r="C235" s="155" t="s">
        <v>1937</v>
      </c>
      <c r="D235" s="155" t="s">
        <v>35</v>
      </c>
      <c r="E235" s="155" t="s">
        <v>375</v>
      </c>
      <c r="F235" s="155" t="s">
        <v>29</v>
      </c>
      <c r="G235" s="155" t="s">
        <v>578</v>
      </c>
      <c r="H235" s="158" t="s">
        <v>3020</v>
      </c>
      <c r="I235" s="155" t="s">
        <v>31</v>
      </c>
      <c r="J235" s="155">
        <v>6.8</v>
      </c>
      <c r="K235" s="155">
        <v>152.4</v>
      </c>
      <c r="L235" s="132" t="s">
        <v>2925</v>
      </c>
      <c r="M235" s="155" t="s">
        <v>2926</v>
      </c>
      <c r="N235" s="158" t="s">
        <v>1938</v>
      </c>
      <c r="O235" s="144"/>
      <c r="P235" s="144"/>
    </row>
    <row r="236" ht="147" customHeight="1" spans="1:16">
      <c r="A236" s="16">
        <v>232</v>
      </c>
      <c r="B236" s="16" t="s">
        <v>1894</v>
      </c>
      <c r="C236" s="155" t="s">
        <v>3021</v>
      </c>
      <c r="D236" s="132" t="s">
        <v>19</v>
      </c>
      <c r="E236" s="155" t="s">
        <v>2778</v>
      </c>
      <c r="F236" s="155" t="s">
        <v>29</v>
      </c>
      <c r="G236" s="155" t="s">
        <v>578</v>
      </c>
      <c r="H236" s="158" t="s">
        <v>3022</v>
      </c>
      <c r="I236" s="132" t="s">
        <v>2780</v>
      </c>
      <c r="J236" s="132">
        <v>1</v>
      </c>
      <c r="K236" s="132">
        <v>52.2</v>
      </c>
      <c r="L236" s="132" t="s">
        <v>2925</v>
      </c>
      <c r="M236" s="155" t="s">
        <v>2926</v>
      </c>
      <c r="N236" s="158" t="s">
        <v>2963</v>
      </c>
      <c r="O236" s="144"/>
      <c r="P236" s="144"/>
    </row>
    <row r="237" ht="147" customHeight="1" spans="1:16">
      <c r="A237" s="16">
        <v>233</v>
      </c>
      <c r="B237" s="16" t="s">
        <v>1896</v>
      </c>
      <c r="C237" s="132" t="s">
        <v>3023</v>
      </c>
      <c r="D237" s="132" t="s">
        <v>35</v>
      </c>
      <c r="E237" s="132" t="s">
        <v>3024</v>
      </c>
      <c r="F237" s="132" t="s">
        <v>29</v>
      </c>
      <c r="G237" s="155" t="s">
        <v>578</v>
      </c>
      <c r="H237" s="133" t="s">
        <v>3025</v>
      </c>
      <c r="I237" s="132" t="s">
        <v>31</v>
      </c>
      <c r="J237" s="132">
        <v>4.7</v>
      </c>
      <c r="K237" s="132">
        <v>75.5</v>
      </c>
      <c r="L237" s="132" t="s">
        <v>2925</v>
      </c>
      <c r="M237" s="132" t="s">
        <v>2926</v>
      </c>
      <c r="N237" s="133" t="s">
        <v>3026</v>
      </c>
      <c r="O237" s="144"/>
      <c r="P237" s="144"/>
    </row>
    <row r="238" ht="147" customHeight="1" spans="1:16">
      <c r="A238" s="16">
        <v>234</v>
      </c>
      <c r="B238" s="16" t="s">
        <v>1899</v>
      </c>
      <c r="C238" s="132" t="s">
        <v>3027</v>
      </c>
      <c r="D238" s="132" t="s">
        <v>35</v>
      </c>
      <c r="E238" s="155" t="s">
        <v>694</v>
      </c>
      <c r="F238" s="132" t="s">
        <v>29</v>
      </c>
      <c r="G238" s="155" t="s">
        <v>578</v>
      </c>
      <c r="H238" s="158" t="s">
        <v>3028</v>
      </c>
      <c r="I238" s="132" t="s">
        <v>937</v>
      </c>
      <c r="J238" s="132">
        <v>1</v>
      </c>
      <c r="K238" s="132">
        <v>8.748</v>
      </c>
      <c r="L238" s="132" t="s">
        <v>2925</v>
      </c>
      <c r="M238" s="132" t="s">
        <v>2926</v>
      </c>
      <c r="N238" s="158" t="s">
        <v>3029</v>
      </c>
      <c r="O238" s="144"/>
      <c r="P238" s="144"/>
    </row>
    <row r="239" ht="147" customHeight="1" spans="1:16">
      <c r="A239" s="16">
        <v>235</v>
      </c>
      <c r="B239" s="16" t="s">
        <v>1901</v>
      </c>
      <c r="C239" s="132" t="s">
        <v>3030</v>
      </c>
      <c r="D239" s="132" t="s">
        <v>19</v>
      </c>
      <c r="E239" s="155" t="s">
        <v>3031</v>
      </c>
      <c r="F239" s="155" t="s">
        <v>29</v>
      </c>
      <c r="G239" s="155" t="s">
        <v>578</v>
      </c>
      <c r="H239" s="158" t="s">
        <v>3032</v>
      </c>
      <c r="I239" s="132" t="s">
        <v>937</v>
      </c>
      <c r="J239" s="155">
        <v>1</v>
      </c>
      <c r="K239" s="155">
        <v>100</v>
      </c>
      <c r="L239" s="132" t="s">
        <v>2925</v>
      </c>
      <c r="M239" s="155" t="s">
        <v>2926</v>
      </c>
      <c r="N239" s="158" t="s">
        <v>3033</v>
      </c>
      <c r="O239" s="144"/>
      <c r="P239" s="144"/>
    </row>
    <row r="240" ht="147" customHeight="1" spans="1:16">
      <c r="A240" s="16">
        <v>236</v>
      </c>
      <c r="B240" s="16" t="s">
        <v>1905</v>
      </c>
      <c r="C240" s="132" t="s">
        <v>3034</v>
      </c>
      <c r="D240" s="133" t="s">
        <v>35</v>
      </c>
      <c r="E240" s="133" t="s">
        <v>3024</v>
      </c>
      <c r="F240" s="132" t="s">
        <v>29</v>
      </c>
      <c r="G240" s="133" t="s">
        <v>646</v>
      </c>
      <c r="H240" s="133" t="s">
        <v>3035</v>
      </c>
      <c r="I240" s="132" t="s">
        <v>937</v>
      </c>
      <c r="J240" s="132">
        <v>1</v>
      </c>
      <c r="K240" s="132">
        <v>160</v>
      </c>
      <c r="L240" s="132" t="s">
        <v>2925</v>
      </c>
      <c r="M240" s="133" t="s">
        <v>2926</v>
      </c>
      <c r="N240" s="133" t="s">
        <v>3026</v>
      </c>
      <c r="O240" s="144"/>
      <c r="P240" s="144"/>
    </row>
    <row r="241" ht="147" customHeight="1" spans="1:16">
      <c r="A241" s="16">
        <v>237</v>
      </c>
      <c r="B241" s="16" t="s">
        <v>1906</v>
      </c>
      <c r="C241" s="132" t="s">
        <v>3036</v>
      </c>
      <c r="D241" s="132" t="s">
        <v>35</v>
      </c>
      <c r="E241" s="132" t="s">
        <v>2778</v>
      </c>
      <c r="F241" s="132" t="s">
        <v>29</v>
      </c>
      <c r="G241" s="132" t="s">
        <v>646</v>
      </c>
      <c r="H241" s="133" t="s">
        <v>3037</v>
      </c>
      <c r="I241" s="132" t="s">
        <v>2780</v>
      </c>
      <c r="J241" s="132">
        <v>2</v>
      </c>
      <c r="K241" s="132">
        <v>75.4</v>
      </c>
      <c r="L241" s="132" t="s">
        <v>2925</v>
      </c>
      <c r="M241" s="133" t="s">
        <v>2926</v>
      </c>
      <c r="N241" s="133" t="s">
        <v>2963</v>
      </c>
      <c r="O241" s="144"/>
      <c r="P241" s="144"/>
    </row>
    <row r="242" ht="147" customHeight="1" spans="1:16">
      <c r="A242" s="16">
        <v>238</v>
      </c>
      <c r="B242" s="16" t="s">
        <v>1910</v>
      </c>
      <c r="C242" s="132" t="s">
        <v>3038</v>
      </c>
      <c r="D242" s="133" t="s">
        <v>35</v>
      </c>
      <c r="E242" s="133" t="s">
        <v>3039</v>
      </c>
      <c r="F242" s="132" t="s">
        <v>29</v>
      </c>
      <c r="G242" s="133" t="s">
        <v>646</v>
      </c>
      <c r="H242" s="133" t="s">
        <v>3040</v>
      </c>
      <c r="I242" s="132" t="s">
        <v>123</v>
      </c>
      <c r="J242" s="132">
        <v>142</v>
      </c>
      <c r="K242" s="132">
        <v>28.42</v>
      </c>
      <c r="L242" s="132" t="s">
        <v>2925</v>
      </c>
      <c r="M242" s="133" t="s">
        <v>2926</v>
      </c>
      <c r="N242" s="133" t="s">
        <v>3041</v>
      </c>
      <c r="O242" s="144"/>
      <c r="P242" s="144"/>
    </row>
    <row r="243" ht="147" customHeight="1" spans="1:16">
      <c r="A243" s="16">
        <v>239</v>
      </c>
      <c r="B243" s="16" t="s">
        <v>1911</v>
      </c>
      <c r="C243" s="132" t="s">
        <v>1956</v>
      </c>
      <c r="D243" s="133" t="s">
        <v>35</v>
      </c>
      <c r="E243" s="133" t="s">
        <v>176</v>
      </c>
      <c r="F243" s="132" t="s">
        <v>29</v>
      </c>
      <c r="G243" s="133" t="s">
        <v>626</v>
      </c>
      <c r="H243" s="133" t="s">
        <v>3042</v>
      </c>
      <c r="I243" s="132" t="s">
        <v>31</v>
      </c>
      <c r="J243" s="132">
        <v>5.5</v>
      </c>
      <c r="K243" s="132">
        <v>620</v>
      </c>
      <c r="L243" s="132" t="s">
        <v>2925</v>
      </c>
      <c r="M243" s="133" t="s">
        <v>2926</v>
      </c>
      <c r="N243" s="133" t="s">
        <v>2315</v>
      </c>
      <c r="O243" s="144"/>
      <c r="P243" s="144"/>
    </row>
    <row r="244" ht="147" customHeight="1" spans="1:16">
      <c r="A244" s="16">
        <v>240</v>
      </c>
      <c r="B244" s="16" t="s">
        <v>1912</v>
      </c>
      <c r="C244" s="132" t="s">
        <v>3043</v>
      </c>
      <c r="D244" s="133" t="s">
        <v>35</v>
      </c>
      <c r="E244" s="133" t="s">
        <v>3044</v>
      </c>
      <c r="F244" s="132" t="s">
        <v>29</v>
      </c>
      <c r="G244" s="133" t="s">
        <v>646</v>
      </c>
      <c r="H244" s="133" t="s">
        <v>3045</v>
      </c>
      <c r="I244" s="132" t="s">
        <v>31</v>
      </c>
      <c r="J244" s="132">
        <v>9</v>
      </c>
      <c r="K244" s="132">
        <v>250</v>
      </c>
      <c r="L244" s="132" t="s">
        <v>2925</v>
      </c>
      <c r="M244" s="133" t="s">
        <v>2926</v>
      </c>
      <c r="N244" s="133" t="s">
        <v>3046</v>
      </c>
      <c r="O244" s="144"/>
      <c r="P244" s="144"/>
    </row>
    <row r="245" ht="147" customHeight="1" spans="1:16">
      <c r="A245" s="16">
        <v>241</v>
      </c>
      <c r="B245" s="16" t="s">
        <v>1914</v>
      </c>
      <c r="C245" s="132" t="s">
        <v>3047</v>
      </c>
      <c r="D245" s="132" t="s">
        <v>35</v>
      </c>
      <c r="E245" s="132" t="s">
        <v>120</v>
      </c>
      <c r="F245" s="132" t="s">
        <v>29</v>
      </c>
      <c r="G245" s="132" t="s">
        <v>1097</v>
      </c>
      <c r="H245" s="133" t="s">
        <v>3048</v>
      </c>
      <c r="I245" s="132" t="s">
        <v>123</v>
      </c>
      <c r="J245" s="132">
        <v>200</v>
      </c>
      <c r="K245" s="138">
        <v>55.6</v>
      </c>
      <c r="L245" s="132" t="s">
        <v>2925</v>
      </c>
      <c r="M245" s="132" t="s">
        <v>2926</v>
      </c>
      <c r="N245" s="133" t="s">
        <v>3049</v>
      </c>
      <c r="O245" s="144"/>
      <c r="P245" s="144"/>
    </row>
    <row r="246" ht="147" customHeight="1" spans="1:16">
      <c r="A246" s="16">
        <v>242</v>
      </c>
      <c r="B246" s="16" t="s">
        <v>1916</v>
      </c>
      <c r="C246" s="132" t="s">
        <v>3050</v>
      </c>
      <c r="D246" s="132" t="s">
        <v>35</v>
      </c>
      <c r="E246" s="132" t="s">
        <v>176</v>
      </c>
      <c r="F246" s="132" t="s">
        <v>29</v>
      </c>
      <c r="G246" s="132" t="s">
        <v>1097</v>
      </c>
      <c r="H246" s="133" t="s">
        <v>3051</v>
      </c>
      <c r="I246" s="132" t="s">
        <v>31</v>
      </c>
      <c r="J246" s="132">
        <v>10</v>
      </c>
      <c r="K246" s="138">
        <v>950</v>
      </c>
      <c r="L246" s="132" t="s">
        <v>2925</v>
      </c>
      <c r="M246" s="132" t="s">
        <v>2926</v>
      </c>
      <c r="N246" s="133" t="s">
        <v>633</v>
      </c>
      <c r="O246" s="144"/>
      <c r="P246" s="144"/>
    </row>
    <row r="247" ht="147" customHeight="1" spans="1:16">
      <c r="A247" s="16">
        <v>243</v>
      </c>
      <c r="B247" s="16" t="s">
        <v>1918</v>
      </c>
      <c r="C247" s="155" t="s">
        <v>3052</v>
      </c>
      <c r="D247" s="155" t="s">
        <v>35</v>
      </c>
      <c r="E247" s="155" t="s">
        <v>36</v>
      </c>
      <c r="F247" s="155" t="s">
        <v>29</v>
      </c>
      <c r="G247" s="155" t="s">
        <v>1097</v>
      </c>
      <c r="H247" s="158" t="s">
        <v>3053</v>
      </c>
      <c r="I247" s="155" t="s">
        <v>31</v>
      </c>
      <c r="J247" s="155">
        <v>2.055</v>
      </c>
      <c r="K247" s="160">
        <v>138.3</v>
      </c>
      <c r="L247" s="132" t="s">
        <v>2925</v>
      </c>
      <c r="M247" s="158" t="s">
        <v>2926</v>
      </c>
      <c r="N247" s="158" t="s">
        <v>3054</v>
      </c>
      <c r="O247" s="144"/>
      <c r="P247" s="144"/>
    </row>
    <row r="248" ht="147" customHeight="1" spans="1:16">
      <c r="A248" s="16">
        <v>244</v>
      </c>
      <c r="B248" s="16" t="s">
        <v>1920</v>
      </c>
      <c r="C248" s="132" t="s">
        <v>3055</v>
      </c>
      <c r="D248" s="132" t="s">
        <v>35</v>
      </c>
      <c r="E248" s="132" t="s">
        <v>3056</v>
      </c>
      <c r="F248" s="132" t="s">
        <v>21</v>
      </c>
      <c r="G248" s="132" t="s">
        <v>1097</v>
      </c>
      <c r="H248" s="133" t="s">
        <v>3057</v>
      </c>
      <c r="I248" s="132" t="s">
        <v>799</v>
      </c>
      <c r="J248" s="132">
        <v>1</v>
      </c>
      <c r="K248" s="138">
        <v>25</v>
      </c>
      <c r="L248" s="132" t="s">
        <v>2925</v>
      </c>
      <c r="M248" s="158" t="s">
        <v>2926</v>
      </c>
      <c r="N248" s="133" t="s">
        <v>3058</v>
      </c>
      <c r="O248" s="144"/>
      <c r="P248" s="144"/>
    </row>
    <row r="249" ht="184" customHeight="1" spans="1:16">
      <c r="A249" s="16">
        <v>245</v>
      </c>
      <c r="B249" s="16" t="s">
        <v>1923</v>
      </c>
      <c r="C249" s="132" t="s">
        <v>3059</v>
      </c>
      <c r="D249" s="132" t="s">
        <v>35</v>
      </c>
      <c r="E249" s="132" t="s">
        <v>3060</v>
      </c>
      <c r="F249" s="132" t="s">
        <v>29</v>
      </c>
      <c r="G249" s="132" t="s">
        <v>1097</v>
      </c>
      <c r="H249" s="133" t="s">
        <v>3061</v>
      </c>
      <c r="I249" s="132" t="s">
        <v>31</v>
      </c>
      <c r="J249" s="132">
        <v>5.67</v>
      </c>
      <c r="K249" s="138">
        <v>99</v>
      </c>
      <c r="L249" s="132" t="s">
        <v>2925</v>
      </c>
      <c r="M249" s="132" t="s">
        <v>2926</v>
      </c>
      <c r="N249" s="133" t="s">
        <v>3062</v>
      </c>
      <c r="O249" s="144"/>
      <c r="P249" s="144"/>
    </row>
    <row r="250" ht="147" customHeight="1" spans="1:16">
      <c r="A250" s="16">
        <v>246</v>
      </c>
      <c r="B250" s="16" t="s">
        <v>1925</v>
      </c>
      <c r="C250" s="132" t="s">
        <v>3063</v>
      </c>
      <c r="D250" s="132" t="s">
        <v>35</v>
      </c>
      <c r="E250" s="132" t="s">
        <v>3064</v>
      </c>
      <c r="F250" s="132" t="s">
        <v>29</v>
      </c>
      <c r="G250" s="132" t="s">
        <v>1097</v>
      </c>
      <c r="H250" s="133" t="s">
        <v>3065</v>
      </c>
      <c r="I250" s="132" t="s">
        <v>799</v>
      </c>
      <c r="J250" s="132">
        <v>3</v>
      </c>
      <c r="K250" s="161">
        <v>16.5</v>
      </c>
      <c r="L250" s="132" t="s">
        <v>2925</v>
      </c>
      <c r="M250" s="132" t="s">
        <v>2926</v>
      </c>
      <c r="N250" s="133" t="s">
        <v>3066</v>
      </c>
      <c r="O250" s="144"/>
      <c r="P250" s="144"/>
    </row>
    <row r="251" ht="147" customHeight="1" spans="1:16">
      <c r="A251" s="16">
        <v>247</v>
      </c>
      <c r="B251" s="16" t="s">
        <v>1927</v>
      </c>
      <c r="C251" s="132" t="s">
        <v>3067</v>
      </c>
      <c r="D251" s="132" t="s">
        <v>35</v>
      </c>
      <c r="E251" s="132" t="s">
        <v>2006</v>
      </c>
      <c r="F251" s="132" t="s">
        <v>21</v>
      </c>
      <c r="G251" s="132" t="s">
        <v>1097</v>
      </c>
      <c r="H251" s="133" t="s">
        <v>3068</v>
      </c>
      <c r="I251" s="132" t="s">
        <v>799</v>
      </c>
      <c r="J251" s="132">
        <v>18</v>
      </c>
      <c r="K251" s="161">
        <v>56.7</v>
      </c>
      <c r="L251" s="132" t="s">
        <v>2925</v>
      </c>
      <c r="M251" s="132" t="s">
        <v>2926</v>
      </c>
      <c r="N251" s="133" t="s">
        <v>3069</v>
      </c>
      <c r="O251" s="144"/>
      <c r="P251" s="144"/>
    </row>
    <row r="252" ht="147" customHeight="1" spans="1:16">
      <c r="A252" s="16">
        <v>248</v>
      </c>
      <c r="B252" s="16" t="s">
        <v>1929</v>
      </c>
      <c r="C252" s="132" t="s">
        <v>3070</v>
      </c>
      <c r="D252" s="132" t="s">
        <v>35</v>
      </c>
      <c r="E252" s="132" t="s">
        <v>375</v>
      </c>
      <c r="F252" s="132" t="s">
        <v>29</v>
      </c>
      <c r="G252" s="132" t="s">
        <v>1097</v>
      </c>
      <c r="H252" s="133" t="s">
        <v>3071</v>
      </c>
      <c r="I252" s="132" t="s">
        <v>65</v>
      </c>
      <c r="J252" s="132">
        <v>33687</v>
      </c>
      <c r="K252" s="132">
        <v>64.00575</v>
      </c>
      <c r="L252" s="132" t="s">
        <v>2925</v>
      </c>
      <c r="M252" s="132" t="s">
        <v>2926</v>
      </c>
      <c r="N252" s="133" t="s">
        <v>2997</v>
      </c>
      <c r="O252" s="144"/>
      <c r="P252" s="144"/>
    </row>
    <row r="253" ht="147" customHeight="1" spans="1:16">
      <c r="A253" s="16">
        <v>249</v>
      </c>
      <c r="B253" s="16" t="s">
        <v>1930</v>
      </c>
      <c r="C253" s="132" t="s">
        <v>3072</v>
      </c>
      <c r="D253" s="132" t="s">
        <v>35</v>
      </c>
      <c r="E253" s="132" t="s">
        <v>375</v>
      </c>
      <c r="F253" s="132" t="s">
        <v>29</v>
      </c>
      <c r="G253" s="132" t="s">
        <v>1097</v>
      </c>
      <c r="H253" s="133" t="s">
        <v>3073</v>
      </c>
      <c r="I253" s="132" t="s">
        <v>31</v>
      </c>
      <c r="J253" s="132">
        <v>3.05</v>
      </c>
      <c r="K253" s="132">
        <v>157.75</v>
      </c>
      <c r="L253" s="132" t="s">
        <v>2925</v>
      </c>
      <c r="M253" s="132" t="s">
        <v>2926</v>
      </c>
      <c r="N253" s="133" t="s">
        <v>3074</v>
      </c>
      <c r="O253" s="144"/>
      <c r="P253" s="144"/>
    </row>
    <row r="254" ht="147" customHeight="1" spans="1:16">
      <c r="A254" s="16">
        <v>250</v>
      </c>
      <c r="B254" s="16" t="s">
        <v>1931</v>
      </c>
      <c r="C254" s="132" t="s">
        <v>3075</v>
      </c>
      <c r="D254" s="132" t="s">
        <v>35</v>
      </c>
      <c r="E254" s="132" t="s">
        <v>113</v>
      </c>
      <c r="F254" s="132" t="s">
        <v>29</v>
      </c>
      <c r="G254" s="132" t="s">
        <v>1097</v>
      </c>
      <c r="H254" s="133" t="s">
        <v>3076</v>
      </c>
      <c r="I254" s="132" t="s">
        <v>92</v>
      </c>
      <c r="J254" s="132">
        <v>50</v>
      </c>
      <c r="K254" s="138">
        <v>4.6</v>
      </c>
      <c r="L254" s="132" t="s">
        <v>2925</v>
      </c>
      <c r="M254" s="132" t="s">
        <v>2926</v>
      </c>
      <c r="N254" s="133" t="s">
        <v>3077</v>
      </c>
      <c r="O254" s="144"/>
      <c r="P254" s="144"/>
    </row>
    <row r="255" ht="147" customHeight="1" spans="1:16">
      <c r="A255" s="16">
        <v>251</v>
      </c>
      <c r="B255" s="16" t="s">
        <v>1932</v>
      </c>
      <c r="C255" s="132" t="s">
        <v>3078</v>
      </c>
      <c r="D255" s="132" t="s">
        <v>19</v>
      </c>
      <c r="E255" s="132" t="s">
        <v>3079</v>
      </c>
      <c r="F255" s="132" t="s">
        <v>29</v>
      </c>
      <c r="G255" s="132" t="s">
        <v>1097</v>
      </c>
      <c r="H255" s="133" t="s">
        <v>3080</v>
      </c>
      <c r="I255" s="132" t="s">
        <v>799</v>
      </c>
      <c r="J255" s="132">
        <v>1</v>
      </c>
      <c r="K255" s="138">
        <v>130</v>
      </c>
      <c r="L255" s="132" t="s">
        <v>2925</v>
      </c>
      <c r="M255" s="132" t="s">
        <v>2926</v>
      </c>
      <c r="N255" s="133" t="s">
        <v>3081</v>
      </c>
      <c r="O255" s="144"/>
      <c r="P255" s="144"/>
    </row>
    <row r="256" ht="182" customHeight="1" spans="1:16">
      <c r="A256" s="16">
        <v>252</v>
      </c>
      <c r="B256" s="16" t="s">
        <v>1933</v>
      </c>
      <c r="C256" s="155" t="s">
        <v>3082</v>
      </c>
      <c r="D256" s="155" t="s">
        <v>35</v>
      </c>
      <c r="E256" s="155" t="s">
        <v>375</v>
      </c>
      <c r="F256" s="155" t="s">
        <v>29</v>
      </c>
      <c r="G256" s="155" t="s">
        <v>595</v>
      </c>
      <c r="H256" s="158" t="s">
        <v>3083</v>
      </c>
      <c r="I256" s="155" t="s">
        <v>116</v>
      </c>
      <c r="J256" s="155">
        <v>1</v>
      </c>
      <c r="K256" s="155">
        <v>43.4</v>
      </c>
      <c r="L256" s="132" t="s">
        <v>2925</v>
      </c>
      <c r="M256" s="155" t="s">
        <v>2926</v>
      </c>
      <c r="N256" s="158" t="s">
        <v>3084</v>
      </c>
      <c r="O256" s="144"/>
      <c r="P256" s="144"/>
    </row>
    <row r="257" ht="147" customHeight="1" spans="1:16">
      <c r="A257" s="16">
        <v>253</v>
      </c>
      <c r="B257" s="16" t="s">
        <v>1934</v>
      </c>
      <c r="C257" s="155" t="s">
        <v>3085</v>
      </c>
      <c r="D257" s="155" t="s">
        <v>35</v>
      </c>
      <c r="E257" s="155" t="s">
        <v>3086</v>
      </c>
      <c r="F257" s="155" t="s">
        <v>29</v>
      </c>
      <c r="G257" s="155" t="s">
        <v>595</v>
      </c>
      <c r="H257" s="158" t="s">
        <v>3087</v>
      </c>
      <c r="I257" s="155" t="s">
        <v>198</v>
      </c>
      <c r="J257" s="155">
        <v>1.8</v>
      </c>
      <c r="K257" s="155">
        <v>90</v>
      </c>
      <c r="L257" s="132" t="s">
        <v>2925</v>
      </c>
      <c r="M257" s="155" t="s">
        <v>2926</v>
      </c>
      <c r="N257" s="158" t="s">
        <v>3088</v>
      </c>
      <c r="O257" s="144"/>
      <c r="P257" s="144"/>
    </row>
    <row r="258" ht="147" customHeight="1" spans="1:16">
      <c r="A258" s="16">
        <v>254</v>
      </c>
      <c r="B258" s="16" t="s">
        <v>1936</v>
      </c>
      <c r="C258" s="155" t="s">
        <v>3089</v>
      </c>
      <c r="D258" s="155" t="s">
        <v>35</v>
      </c>
      <c r="E258" s="155" t="s">
        <v>120</v>
      </c>
      <c r="F258" s="155" t="s">
        <v>21</v>
      </c>
      <c r="G258" s="155" t="s">
        <v>595</v>
      </c>
      <c r="H258" s="158" t="s">
        <v>3090</v>
      </c>
      <c r="I258" s="155" t="s">
        <v>123</v>
      </c>
      <c r="J258" s="155">
        <v>90</v>
      </c>
      <c r="K258" s="155">
        <v>8.1</v>
      </c>
      <c r="L258" s="132" t="s">
        <v>2925</v>
      </c>
      <c r="M258" s="155" t="s">
        <v>2926</v>
      </c>
      <c r="N258" s="158" t="s">
        <v>3091</v>
      </c>
      <c r="O258" s="144"/>
      <c r="P258" s="144"/>
    </row>
    <row r="259" ht="147" customHeight="1" spans="1:16">
      <c r="A259" s="16">
        <v>255</v>
      </c>
      <c r="B259" s="16" t="s">
        <v>1939</v>
      </c>
      <c r="C259" s="155" t="s">
        <v>594</v>
      </c>
      <c r="D259" s="155" t="s">
        <v>35</v>
      </c>
      <c r="E259" s="155" t="s">
        <v>120</v>
      </c>
      <c r="F259" s="155" t="s">
        <v>29</v>
      </c>
      <c r="G259" s="155" t="s">
        <v>595</v>
      </c>
      <c r="H259" s="155" t="s">
        <v>3092</v>
      </c>
      <c r="I259" s="155" t="s">
        <v>123</v>
      </c>
      <c r="J259" s="155">
        <v>60</v>
      </c>
      <c r="K259" s="155">
        <v>15.6</v>
      </c>
      <c r="L259" s="132" t="s">
        <v>2925</v>
      </c>
      <c r="M259" s="155" t="s">
        <v>2926</v>
      </c>
      <c r="N259" s="158" t="s">
        <v>1946</v>
      </c>
      <c r="O259" s="144"/>
      <c r="P259" s="144"/>
    </row>
    <row r="260" ht="147" customHeight="1" spans="1:16">
      <c r="A260" s="16">
        <v>256</v>
      </c>
      <c r="B260" s="16" t="s">
        <v>1941</v>
      </c>
      <c r="C260" s="155" t="s">
        <v>3093</v>
      </c>
      <c r="D260" s="155" t="s">
        <v>35</v>
      </c>
      <c r="E260" s="155" t="s">
        <v>113</v>
      </c>
      <c r="F260" s="155" t="s">
        <v>29</v>
      </c>
      <c r="G260" s="155" t="s">
        <v>595</v>
      </c>
      <c r="H260" s="155" t="s">
        <v>3094</v>
      </c>
      <c r="I260" s="155" t="s">
        <v>92</v>
      </c>
      <c r="J260" s="155">
        <v>80</v>
      </c>
      <c r="K260" s="155">
        <v>7.36</v>
      </c>
      <c r="L260" s="132" t="s">
        <v>2925</v>
      </c>
      <c r="M260" s="155" t="s">
        <v>2926</v>
      </c>
      <c r="N260" s="158" t="s">
        <v>3095</v>
      </c>
      <c r="O260" s="144"/>
      <c r="P260" s="144"/>
    </row>
    <row r="261" ht="180" customHeight="1" spans="1:16">
      <c r="A261" s="16">
        <v>257</v>
      </c>
      <c r="B261" s="16" t="s">
        <v>1943</v>
      </c>
      <c r="C261" s="155" t="s">
        <v>3096</v>
      </c>
      <c r="D261" s="155" t="s">
        <v>35</v>
      </c>
      <c r="E261" s="155" t="s">
        <v>113</v>
      </c>
      <c r="F261" s="155" t="s">
        <v>29</v>
      </c>
      <c r="G261" s="155" t="s">
        <v>595</v>
      </c>
      <c r="H261" s="155" t="s">
        <v>3097</v>
      </c>
      <c r="I261" s="155" t="s">
        <v>251</v>
      </c>
      <c r="J261" s="155">
        <v>1</v>
      </c>
      <c r="K261" s="155">
        <v>35</v>
      </c>
      <c r="L261" s="132" t="s">
        <v>2925</v>
      </c>
      <c r="M261" s="155" t="s">
        <v>2926</v>
      </c>
      <c r="N261" s="158" t="s">
        <v>3098</v>
      </c>
      <c r="O261" s="144"/>
      <c r="P261" s="144"/>
    </row>
    <row r="262" ht="147" customHeight="1" spans="1:16">
      <c r="A262" s="16">
        <v>258</v>
      </c>
      <c r="B262" s="16" t="s">
        <v>1945</v>
      </c>
      <c r="C262" s="155" t="s">
        <v>3099</v>
      </c>
      <c r="D262" s="155" t="s">
        <v>35</v>
      </c>
      <c r="E262" s="155" t="s">
        <v>3100</v>
      </c>
      <c r="F262" s="155" t="s">
        <v>29</v>
      </c>
      <c r="G262" s="155" t="s">
        <v>595</v>
      </c>
      <c r="H262" s="155" t="s">
        <v>3101</v>
      </c>
      <c r="I262" s="155" t="s">
        <v>24</v>
      </c>
      <c r="J262" s="155">
        <v>1</v>
      </c>
      <c r="K262" s="155">
        <v>1000</v>
      </c>
      <c r="L262" s="132" t="s">
        <v>2925</v>
      </c>
      <c r="M262" s="155" t="s">
        <v>2926</v>
      </c>
      <c r="N262" s="158" t="s">
        <v>3102</v>
      </c>
      <c r="O262" s="144"/>
      <c r="P262" s="144"/>
    </row>
    <row r="263" ht="147" customHeight="1" spans="1:16">
      <c r="A263" s="16">
        <v>259</v>
      </c>
      <c r="B263" s="16" t="s">
        <v>1947</v>
      </c>
      <c r="C263" s="155" t="s">
        <v>3103</v>
      </c>
      <c r="D263" s="155" t="s">
        <v>35</v>
      </c>
      <c r="E263" s="132" t="s">
        <v>2778</v>
      </c>
      <c r="F263" s="155" t="s">
        <v>29</v>
      </c>
      <c r="G263" s="155" t="s">
        <v>595</v>
      </c>
      <c r="H263" s="155" t="s">
        <v>3104</v>
      </c>
      <c r="I263" s="155" t="s">
        <v>799</v>
      </c>
      <c r="J263" s="155">
        <v>1</v>
      </c>
      <c r="K263" s="155">
        <v>52.08</v>
      </c>
      <c r="L263" s="132" t="s">
        <v>2925</v>
      </c>
      <c r="M263" s="155" t="s">
        <v>2926</v>
      </c>
      <c r="N263" s="158" t="s">
        <v>2963</v>
      </c>
      <c r="O263" s="144"/>
      <c r="P263" s="144"/>
    </row>
    <row r="264" ht="177" customHeight="1" spans="1:16">
      <c r="A264" s="16">
        <v>260</v>
      </c>
      <c r="B264" s="16" t="s">
        <v>1949</v>
      </c>
      <c r="C264" s="155" t="s">
        <v>3105</v>
      </c>
      <c r="D264" s="155" t="s">
        <v>35</v>
      </c>
      <c r="E264" s="132" t="s">
        <v>2006</v>
      </c>
      <c r="F264" s="155" t="s">
        <v>29</v>
      </c>
      <c r="G264" s="155" t="s">
        <v>595</v>
      </c>
      <c r="H264" s="158" t="s">
        <v>3106</v>
      </c>
      <c r="I264" s="155" t="s">
        <v>31</v>
      </c>
      <c r="J264" s="155">
        <v>5</v>
      </c>
      <c r="K264" s="155">
        <v>172.85</v>
      </c>
      <c r="L264" s="132" t="s">
        <v>2925</v>
      </c>
      <c r="M264" s="155" t="s">
        <v>2926</v>
      </c>
      <c r="N264" s="158" t="s">
        <v>3107</v>
      </c>
      <c r="O264" s="144"/>
      <c r="P264" s="144"/>
    </row>
    <row r="265" ht="147" customHeight="1" spans="1:16">
      <c r="A265" s="16">
        <v>261</v>
      </c>
      <c r="B265" s="16" t="s">
        <v>1951</v>
      </c>
      <c r="C265" s="155" t="s">
        <v>3108</v>
      </c>
      <c r="D265" s="155" t="s">
        <v>35</v>
      </c>
      <c r="E265" s="155" t="s">
        <v>3024</v>
      </c>
      <c r="F265" s="155" t="s">
        <v>29</v>
      </c>
      <c r="G265" s="155" t="s">
        <v>595</v>
      </c>
      <c r="H265" s="158" t="s">
        <v>3109</v>
      </c>
      <c r="I265" s="155" t="s">
        <v>31</v>
      </c>
      <c r="J265" s="155">
        <v>1.9</v>
      </c>
      <c r="K265" s="155">
        <v>33.5</v>
      </c>
      <c r="L265" s="132" t="s">
        <v>2925</v>
      </c>
      <c r="M265" s="155" t="s">
        <v>2926</v>
      </c>
      <c r="N265" s="133" t="s">
        <v>3026</v>
      </c>
      <c r="O265" s="144"/>
      <c r="P265" s="144"/>
    </row>
    <row r="266" ht="147" customHeight="1" spans="1:16">
      <c r="A266" s="16">
        <v>262</v>
      </c>
      <c r="B266" s="16" t="s">
        <v>1953</v>
      </c>
      <c r="C266" s="155" t="s">
        <v>3110</v>
      </c>
      <c r="D266" s="155" t="s">
        <v>35</v>
      </c>
      <c r="E266" s="155" t="s">
        <v>3111</v>
      </c>
      <c r="F266" s="155" t="s">
        <v>29</v>
      </c>
      <c r="G266" s="155" t="s">
        <v>609</v>
      </c>
      <c r="H266" s="158" t="s">
        <v>3112</v>
      </c>
      <c r="I266" s="155" t="s">
        <v>198</v>
      </c>
      <c r="J266" s="155">
        <v>2000</v>
      </c>
      <c r="K266" s="155" t="s">
        <v>3113</v>
      </c>
      <c r="L266" s="132" t="s">
        <v>2925</v>
      </c>
      <c r="M266" s="155" t="s">
        <v>2926</v>
      </c>
      <c r="N266" s="158" t="s">
        <v>3114</v>
      </c>
      <c r="O266" s="144"/>
      <c r="P266" s="144"/>
    </row>
    <row r="267" ht="147" customHeight="1" spans="1:16">
      <c r="A267" s="16">
        <v>263</v>
      </c>
      <c r="B267" s="16" t="s">
        <v>1955</v>
      </c>
      <c r="C267" s="155" t="s">
        <v>3115</v>
      </c>
      <c r="D267" s="155" t="s">
        <v>35</v>
      </c>
      <c r="E267" s="155" t="s">
        <v>3111</v>
      </c>
      <c r="F267" s="155" t="s">
        <v>29</v>
      </c>
      <c r="G267" s="155" t="s">
        <v>609</v>
      </c>
      <c r="H267" s="155" t="s">
        <v>3116</v>
      </c>
      <c r="I267" s="155" t="s">
        <v>799</v>
      </c>
      <c r="J267" s="155">
        <v>6</v>
      </c>
      <c r="K267" s="155">
        <v>18</v>
      </c>
      <c r="L267" s="132" t="s">
        <v>2925</v>
      </c>
      <c r="M267" s="155" t="s">
        <v>2926</v>
      </c>
      <c r="N267" s="158" t="s">
        <v>3117</v>
      </c>
      <c r="O267" s="144"/>
      <c r="P267" s="144"/>
    </row>
    <row r="268" ht="147" customHeight="1" spans="1:16">
      <c r="A268" s="16">
        <v>264</v>
      </c>
      <c r="B268" s="16" t="s">
        <v>1959</v>
      </c>
      <c r="C268" s="155" t="s">
        <v>3118</v>
      </c>
      <c r="D268" s="155" t="s">
        <v>35</v>
      </c>
      <c r="E268" s="155" t="s">
        <v>3111</v>
      </c>
      <c r="F268" s="155" t="s">
        <v>29</v>
      </c>
      <c r="G268" s="155" t="s">
        <v>609</v>
      </c>
      <c r="H268" s="155" t="s">
        <v>3119</v>
      </c>
      <c r="I268" s="155" t="s">
        <v>65</v>
      </c>
      <c r="J268" s="155">
        <v>2000</v>
      </c>
      <c r="K268" s="155" t="s">
        <v>3120</v>
      </c>
      <c r="L268" s="132" t="s">
        <v>2925</v>
      </c>
      <c r="M268" s="155" t="s">
        <v>2926</v>
      </c>
      <c r="N268" s="158" t="s">
        <v>3121</v>
      </c>
      <c r="O268" s="144"/>
      <c r="P268" s="144"/>
    </row>
    <row r="269" ht="147" customHeight="1" spans="1:16">
      <c r="A269" s="16">
        <v>265</v>
      </c>
      <c r="B269" s="16" t="s">
        <v>1960</v>
      </c>
      <c r="C269" s="155" t="s">
        <v>3122</v>
      </c>
      <c r="D269" s="155" t="s">
        <v>35</v>
      </c>
      <c r="E269" s="155" t="s">
        <v>3111</v>
      </c>
      <c r="F269" s="155" t="s">
        <v>29</v>
      </c>
      <c r="G269" s="155" t="s">
        <v>609</v>
      </c>
      <c r="H269" s="155" t="s">
        <v>3123</v>
      </c>
      <c r="I269" s="155" t="s">
        <v>65</v>
      </c>
      <c r="J269" s="155">
        <v>6600</v>
      </c>
      <c r="K269" s="155" t="s">
        <v>3124</v>
      </c>
      <c r="L269" s="132" t="s">
        <v>2925</v>
      </c>
      <c r="M269" s="155" t="s">
        <v>2926</v>
      </c>
      <c r="N269" s="158" t="s">
        <v>3125</v>
      </c>
      <c r="O269" s="144"/>
      <c r="P269" s="144"/>
    </row>
    <row r="270" ht="147" customHeight="1" spans="1:16">
      <c r="A270" s="16">
        <v>266</v>
      </c>
      <c r="B270" s="16" t="s">
        <v>1963</v>
      </c>
      <c r="C270" s="155" t="s">
        <v>3126</v>
      </c>
      <c r="D270" s="155" t="s">
        <v>35</v>
      </c>
      <c r="E270" s="155" t="s">
        <v>19</v>
      </c>
      <c r="F270" s="155" t="s">
        <v>29</v>
      </c>
      <c r="G270" s="155" t="s">
        <v>609</v>
      </c>
      <c r="H270" s="155" t="s">
        <v>3127</v>
      </c>
      <c r="I270" s="155" t="s">
        <v>116</v>
      </c>
      <c r="J270" s="155">
        <v>1</v>
      </c>
      <c r="K270" s="155" t="s">
        <v>3120</v>
      </c>
      <c r="L270" s="132" t="s">
        <v>2925</v>
      </c>
      <c r="M270" s="155" t="s">
        <v>2926</v>
      </c>
      <c r="N270" s="158" t="s">
        <v>3128</v>
      </c>
      <c r="O270" s="144"/>
      <c r="P270" s="144"/>
    </row>
    <row r="271" ht="147" customHeight="1" spans="1:16">
      <c r="A271" s="16">
        <v>267</v>
      </c>
      <c r="B271" s="16" t="s">
        <v>1965</v>
      </c>
      <c r="C271" s="132" t="s">
        <v>3129</v>
      </c>
      <c r="D271" s="132" t="s">
        <v>19</v>
      </c>
      <c r="E271" s="132" t="s">
        <v>28</v>
      </c>
      <c r="F271" s="132" t="s">
        <v>29</v>
      </c>
      <c r="G271" s="132" t="s">
        <v>503</v>
      </c>
      <c r="H271" s="133" t="s">
        <v>3130</v>
      </c>
      <c r="I271" s="132" t="s">
        <v>31</v>
      </c>
      <c r="J271" s="132">
        <v>7</v>
      </c>
      <c r="K271" s="138">
        <v>246</v>
      </c>
      <c r="L271" s="132" t="s">
        <v>2925</v>
      </c>
      <c r="M271" s="154" t="s">
        <v>2926</v>
      </c>
      <c r="N271" s="133" t="s">
        <v>3131</v>
      </c>
      <c r="O271" s="144"/>
      <c r="P271" s="144"/>
    </row>
    <row r="272" ht="147" customHeight="1" spans="1:16">
      <c r="A272" s="16">
        <v>268</v>
      </c>
      <c r="B272" s="16" t="s">
        <v>1966</v>
      </c>
      <c r="C272" s="132" t="s">
        <v>525</v>
      </c>
      <c r="D272" s="132" t="s">
        <v>35</v>
      </c>
      <c r="E272" s="132" t="s">
        <v>2006</v>
      </c>
      <c r="F272" s="132" t="s">
        <v>29</v>
      </c>
      <c r="G272" s="132" t="s">
        <v>521</v>
      </c>
      <c r="H272" s="133" t="s">
        <v>3132</v>
      </c>
      <c r="I272" s="132" t="s">
        <v>31</v>
      </c>
      <c r="J272" s="132">
        <v>8</v>
      </c>
      <c r="K272" s="138">
        <v>310</v>
      </c>
      <c r="L272" s="132" t="s">
        <v>2925</v>
      </c>
      <c r="M272" s="132" t="s">
        <v>2926</v>
      </c>
      <c r="N272" s="133" t="s">
        <v>2271</v>
      </c>
      <c r="O272" s="144"/>
      <c r="P272" s="144"/>
    </row>
    <row r="273" ht="147" customHeight="1" spans="1:16">
      <c r="A273" s="16">
        <v>269</v>
      </c>
      <c r="B273" s="16" t="s">
        <v>1967</v>
      </c>
      <c r="C273" s="155" t="s">
        <v>3133</v>
      </c>
      <c r="D273" s="155" t="s">
        <v>35</v>
      </c>
      <c r="E273" s="155" t="s">
        <v>3134</v>
      </c>
      <c r="F273" s="155" t="s">
        <v>29</v>
      </c>
      <c r="G273" s="155" t="s">
        <v>546</v>
      </c>
      <c r="H273" s="158" t="s">
        <v>3135</v>
      </c>
      <c r="I273" s="155" t="s">
        <v>31</v>
      </c>
      <c r="J273" s="155">
        <v>6</v>
      </c>
      <c r="K273" s="155">
        <v>239</v>
      </c>
      <c r="L273" s="132" t="s">
        <v>2925</v>
      </c>
      <c r="M273" s="155" t="s">
        <v>2926</v>
      </c>
      <c r="N273" s="158" t="s">
        <v>3136</v>
      </c>
      <c r="O273" s="144"/>
      <c r="P273" s="144"/>
    </row>
    <row r="274" ht="147" customHeight="1" spans="1:16">
      <c r="A274" s="16">
        <v>270</v>
      </c>
      <c r="B274" s="16" t="s">
        <v>1968</v>
      </c>
      <c r="C274" s="155" t="s">
        <v>3137</v>
      </c>
      <c r="D274" s="155" t="s">
        <v>35</v>
      </c>
      <c r="E274" s="160" t="s">
        <v>2006</v>
      </c>
      <c r="F274" s="155" t="s">
        <v>29</v>
      </c>
      <c r="G274" s="155" t="s">
        <v>578</v>
      </c>
      <c r="H274" s="158" t="s">
        <v>3138</v>
      </c>
      <c r="I274" s="155" t="s">
        <v>31</v>
      </c>
      <c r="J274" s="155">
        <v>5</v>
      </c>
      <c r="K274" s="155">
        <v>195</v>
      </c>
      <c r="L274" s="132" t="s">
        <v>2925</v>
      </c>
      <c r="M274" s="155" t="s">
        <v>2926</v>
      </c>
      <c r="N274" s="158" t="s">
        <v>3139</v>
      </c>
      <c r="O274" s="144"/>
      <c r="P274" s="144"/>
    </row>
    <row r="275" ht="147" customHeight="1" spans="1:16">
      <c r="A275" s="16">
        <v>271</v>
      </c>
      <c r="B275" s="16" t="s">
        <v>1970</v>
      </c>
      <c r="C275" s="132" t="s">
        <v>3140</v>
      </c>
      <c r="D275" s="132" t="s">
        <v>35</v>
      </c>
      <c r="E275" s="132" t="s">
        <v>2006</v>
      </c>
      <c r="F275" s="132" t="s">
        <v>29</v>
      </c>
      <c r="G275" s="132" t="s">
        <v>1097</v>
      </c>
      <c r="H275" s="133" t="s">
        <v>3141</v>
      </c>
      <c r="I275" s="132" t="s">
        <v>31</v>
      </c>
      <c r="J275" s="132">
        <v>19.9</v>
      </c>
      <c r="K275" s="138">
        <v>657</v>
      </c>
      <c r="L275" s="132" t="s">
        <v>2925</v>
      </c>
      <c r="M275" s="132" t="s">
        <v>2926</v>
      </c>
      <c r="N275" s="133" t="s">
        <v>3142</v>
      </c>
      <c r="O275" s="144"/>
      <c r="P275" s="144"/>
    </row>
    <row r="276" ht="147" customHeight="1" spans="1:16">
      <c r="A276" s="16">
        <v>272</v>
      </c>
      <c r="B276" s="16" t="s">
        <v>1973</v>
      </c>
      <c r="C276" s="132" t="s">
        <v>3140</v>
      </c>
      <c r="D276" s="132" t="s">
        <v>35</v>
      </c>
      <c r="E276" s="132" t="s">
        <v>3143</v>
      </c>
      <c r="F276" s="132" t="s">
        <v>21</v>
      </c>
      <c r="G276" s="132" t="s">
        <v>1097</v>
      </c>
      <c r="H276" s="133" t="s">
        <v>3144</v>
      </c>
      <c r="I276" s="132" t="s">
        <v>31</v>
      </c>
      <c r="J276" s="132">
        <v>7</v>
      </c>
      <c r="K276" s="138">
        <v>140</v>
      </c>
      <c r="L276" s="132" t="s">
        <v>2925</v>
      </c>
      <c r="M276" s="132" t="s">
        <v>2926</v>
      </c>
      <c r="N276" s="133" t="s">
        <v>3145</v>
      </c>
      <c r="O276" s="144"/>
      <c r="P276" s="144"/>
    </row>
    <row r="277" ht="147" customHeight="1" spans="1:16">
      <c r="A277" s="16">
        <v>273</v>
      </c>
      <c r="B277" s="16" t="s">
        <v>1974</v>
      </c>
      <c r="C277" s="155" t="s">
        <v>604</v>
      </c>
      <c r="D277" s="155" t="s">
        <v>35</v>
      </c>
      <c r="E277" s="155" t="s">
        <v>2006</v>
      </c>
      <c r="F277" s="155" t="s">
        <v>29</v>
      </c>
      <c r="G277" s="155" t="s">
        <v>595</v>
      </c>
      <c r="H277" s="158" t="s">
        <v>3146</v>
      </c>
      <c r="I277" s="155" t="s">
        <v>31</v>
      </c>
      <c r="J277" s="155">
        <v>18.3</v>
      </c>
      <c r="K277" s="155">
        <v>672.5</v>
      </c>
      <c r="L277" s="132" t="s">
        <v>2925</v>
      </c>
      <c r="M277" s="155" t="s">
        <v>2926</v>
      </c>
      <c r="N277" s="158" t="s">
        <v>3147</v>
      </c>
      <c r="O277" s="144"/>
      <c r="P277" s="144"/>
    </row>
    <row r="278" ht="147" customHeight="1" spans="1:16">
      <c r="A278" s="16">
        <v>274</v>
      </c>
      <c r="B278" s="16" t="s">
        <v>1975</v>
      </c>
      <c r="C278" s="132" t="s">
        <v>3148</v>
      </c>
      <c r="D278" s="155" t="s">
        <v>35</v>
      </c>
      <c r="E278" s="155" t="s">
        <v>2006</v>
      </c>
      <c r="F278" s="155" t="s">
        <v>29</v>
      </c>
      <c r="G278" s="132" t="s">
        <v>609</v>
      </c>
      <c r="H278" s="158" t="s">
        <v>3149</v>
      </c>
      <c r="I278" s="155" t="s">
        <v>31</v>
      </c>
      <c r="J278" s="132">
        <v>5.5</v>
      </c>
      <c r="K278" s="132">
        <v>212.5</v>
      </c>
      <c r="L278" s="132" t="s">
        <v>2925</v>
      </c>
      <c r="M278" s="132" t="s">
        <v>2926</v>
      </c>
      <c r="N278" s="158" t="s">
        <v>3150</v>
      </c>
      <c r="O278" s="144"/>
      <c r="P278" s="144"/>
    </row>
    <row r="279" ht="147" customHeight="1" spans="1:16">
      <c r="A279" s="16">
        <v>275</v>
      </c>
      <c r="B279" s="16" t="s">
        <v>1977</v>
      </c>
      <c r="C279" s="155" t="s">
        <v>616</v>
      </c>
      <c r="D279" s="132" t="s">
        <v>19</v>
      </c>
      <c r="E279" s="155" t="s">
        <v>20</v>
      </c>
      <c r="F279" s="155" t="s">
        <v>29</v>
      </c>
      <c r="G279" s="155" t="s">
        <v>640</v>
      </c>
      <c r="H279" s="155" t="s">
        <v>3151</v>
      </c>
      <c r="I279" s="155" t="s">
        <v>133</v>
      </c>
      <c r="J279" s="155">
        <v>2688.01</v>
      </c>
      <c r="K279" s="155">
        <v>18.81607</v>
      </c>
      <c r="L279" s="132" t="s">
        <v>2925</v>
      </c>
      <c r="M279" s="155" t="s">
        <v>2926</v>
      </c>
      <c r="N279" s="158" t="s">
        <v>3152</v>
      </c>
      <c r="O279" s="144"/>
      <c r="P279" s="144"/>
    </row>
    <row r="280" ht="147" customHeight="1" spans="1:16">
      <c r="A280" s="16">
        <v>276</v>
      </c>
      <c r="B280" s="16" t="s">
        <v>1978</v>
      </c>
      <c r="C280" s="155" t="s">
        <v>639</v>
      </c>
      <c r="D280" s="132" t="s">
        <v>19</v>
      </c>
      <c r="E280" s="155" t="s">
        <v>20</v>
      </c>
      <c r="F280" s="155" t="s">
        <v>29</v>
      </c>
      <c r="G280" s="155" t="s">
        <v>640</v>
      </c>
      <c r="H280" s="155" t="s">
        <v>3153</v>
      </c>
      <c r="I280" s="155" t="s">
        <v>133</v>
      </c>
      <c r="J280" s="155">
        <v>950</v>
      </c>
      <c r="K280" s="155">
        <v>38.95</v>
      </c>
      <c r="L280" s="132" t="s">
        <v>2925</v>
      </c>
      <c r="M280" s="155" t="s">
        <v>2926</v>
      </c>
      <c r="N280" s="158" t="s">
        <v>2289</v>
      </c>
      <c r="O280" s="144"/>
      <c r="P280" s="144"/>
    </row>
    <row r="281" ht="147" customHeight="1" spans="1:16">
      <c r="A281" s="16">
        <v>277</v>
      </c>
      <c r="B281" s="16" t="s">
        <v>1981</v>
      </c>
      <c r="C281" s="155" t="s">
        <v>3154</v>
      </c>
      <c r="D281" s="155" t="s">
        <v>106</v>
      </c>
      <c r="E281" s="155" t="s">
        <v>107</v>
      </c>
      <c r="F281" s="155" t="s">
        <v>29</v>
      </c>
      <c r="G281" s="155" t="s">
        <v>640</v>
      </c>
      <c r="H281" s="155" t="s">
        <v>3155</v>
      </c>
      <c r="I281" s="155" t="s">
        <v>92</v>
      </c>
      <c r="J281" s="155">
        <v>82</v>
      </c>
      <c r="K281" s="155">
        <v>88.396</v>
      </c>
      <c r="L281" s="155" t="s">
        <v>2925</v>
      </c>
      <c r="M281" s="155" t="s">
        <v>2926</v>
      </c>
      <c r="N281" s="158" t="s">
        <v>3156</v>
      </c>
      <c r="O281" s="144"/>
      <c r="P281" s="144"/>
    </row>
    <row r="282" ht="147" customHeight="1" spans="1:16">
      <c r="A282" s="16">
        <v>278</v>
      </c>
      <c r="B282" s="16" t="s">
        <v>1984</v>
      </c>
      <c r="C282" s="155" t="s">
        <v>3157</v>
      </c>
      <c r="D282" s="132" t="s">
        <v>19</v>
      </c>
      <c r="E282" s="155" t="s">
        <v>20</v>
      </c>
      <c r="F282" s="155" t="s">
        <v>29</v>
      </c>
      <c r="G282" s="155" t="s">
        <v>640</v>
      </c>
      <c r="H282" s="155" t="s">
        <v>3158</v>
      </c>
      <c r="I282" s="155" t="s">
        <v>133</v>
      </c>
      <c r="J282" s="155">
        <v>48.5</v>
      </c>
      <c r="K282" s="155">
        <v>0.5335</v>
      </c>
      <c r="L282" s="155" t="s">
        <v>2925</v>
      </c>
      <c r="M282" s="155" t="s">
        <v>2926</v>
      </c>
      <c r="N282" s="158" t="s">
        <v>3159</v>
      </c>
      <c r="O282" s="144"/>
      <c r="P282" s="144"/>
    </row>
    <row r="283" ht="147" customHeight="1" spans="1:16">
      <c r="A283" s="16">
        <v>279</v>
      </c>
      <c r="B283" s="16" t="s">
        <v>1985</v>
      </c>
      <c r="C283" s="155" t="s">
        <v>3160</v>
      </c>
      <c r="D283" s="132" t="s">
        <v>19</v>
      </c>
      <c r="E283" s="155" t="s">
        <v>20</v>
      </c>
      <c r="F283" s="155" t="s">
        <v>29</v>
      </c>
      <c r="G283" s="155" t="s">
        <v>640</v>
      </c>
      <c r="H283" s="155" t="s">
        <v>3161</v>
      </c>
      <c r="I283" s="155" t="s">
        <v>133</v>
      </c>
      <c r="J283" s="155">
        <v>102.5</v>
      </c>
      <c r="K283" s="155">
        <v>0.87125</v>
      </c>
      <c r="L283" s="155" t="s">
        <v>2925</v>
      </c>
      <c r="M283" s="155" t="s">
        <v>2926</v>
      </c>
      <c r="N283" s="158" t="s">
        <v>3162</v>
      </c>
      <c r="O283" s="144"/>
      <c r="P283" s="144"/>
    </row>
    <row r="284" ht="147" customHeight="1" spans="1:16">
      <c r="A284" s="16">
        <v>280</v>
      </c>
      <c r="B284" s="16" t="s">
        <v>1986</v>
      </c>
      <c r="C284" s="155" t="s">
        <v>3163</v>
      </c>
      <c r="D284" s="155" t="s">
        <v>106</v>
      </c>
      <c r="E284" s="155" t="s">
        <v>2742</v>
      </c>
      <c r="F284" s="155" t="s">
        <v>29</v>
      </c>
      <c r="G284" s="155" t="s">
        <v>640</v>
      </c>
      <c r="H284" s="155" t="s">
        <v>3164</v>
      </c>
      <c r="I284" s="155" t="s">
        <v>668</v>
      </c>
      <c r="J284" s="155">
        <v>13</v>
      </c>
      <c r="K284" s="155">
        <v>2.34</v>
      </c>
      <c r="L284" s="155" t="s">
        <v>2925</v>
      </c>
      <c r="M284" s="155" t="s">
        <v>2926</v>
      </c>
      <c r="N284" s="158" t="s">
        <v>3165</v>
      </c>
      <c r="O284" s="144"/>
      <c r="P284" s="144"/>
    </row>
    <row r="285" ht="147" customHeight="1" spans="1:16">
      <c r="A285" s="16">
        <v>281</v>
      </c>
      <c r="B285" s="16" t="s">
        <v>1987</v>
      </c>
      <c r="C285" s="155" t="s">
        <v>3166</v>
      </c>
      <c r="D285" s="155" t="s">
        <v>106</v>
      </c>
      <c r="E285" s="155" t="s">
        <v>920</v>
      </c>
      <c r="F285" s="155" t="s">
        <v>29</v>
      </c>
      <c r="G285" s="155" t="s">
        <v>640</v>
      </c>
      <c r="H285" s="155" t="s">
        <v>3167</v>
      </c>
      <c r="I285" s="155" t="s">
        <v>2751</v>
      </c>
      <c r="J285" s="155">
        <v>15</v>
      </c>
      <c r="K285" s="155">
        <v>0.735</v>
      </c>
      <c r="L285" s="155" t="s">
        <v>2925</v>
      </c>
      <c r="M285" s="155" t="s">
        <v>2926</v>
      </c>
      <c r="N285" s="158" t="s">
        <v>3168</v>
      </c>
      <c r="O285" s="144"/>
      <c r="P285" s="144"/>
    </row>
    <row r="286" ht="147" customHeight="1" spans="1:16">
      <c r="A286" s="16">
        <v>282</v>
      </c>
      <c r="B286" s="16" t="s">
        <v>1989</v>
      </c>
      <c r="C286" s="155" t="s">
        <v>3169</v>
      </c>
      <c r="D286" s="132" t="s">
        <v>19</v>
      </c>
      <c r="E286" s="155" t="s">
        <v>20</v>
      </c>
      <c r="F286" s="155" t="s">
        <v>29</v>
      </c>
      <c r="G286" s="155" t="s">
        <v>640</v>
      </c>
      <c r="H286" s="155" t="s">
        <v>3170</v>
      </c>
      <c r="I286" s="155" t="s">
        <v>133</v>
      </c>
      <c r="J286" s="155">
        <v>1246</v>
      </c>
      <c r="K286" s="155">
        <v>64.25</v>
      </c>
      <c r="L286" s="155" t="s">
        <v>2925</v>
      </c>
      <c r="M286" s="155" t="s">
        <v>2926</v>
      </c>
      <c r="N286" s="158" t="s">
        <v>3171</v>
      </c>
      <c r="O286" s="144"/>
      <c r="P286" s="144"/>
    </row>
    <row r="287" ht="147" customHeight="1" spans="1:16">
      <c r="A287" s="16">
        <v>283</v>
      </c>
      <c r="B287" s="16" t="s">
        <v>1990</v>
      </c>
      <c r="C287" s="155" t="s">
        <v>3172</v>
      </c>
      <c r="D287" s="132" t="s">
        <v>19</v>
      </c>
      <c r="E287" s="155" t="s">
        <v>20</v>
      </c>
      <c r="F287" s="155" t="s">
        <v>29</v>
      </c>
      <c r="G287" s="155" t="s">
        <v>640</v>
      </c>
      <c r="H287" s="155" t="s">
        <v>3173</v>
      </c>
      <c r="I287" s="155" t="s">
        <v>133</v>
      </c>
      <c r="J287" s="155">
        <v>2453</v>
      </c>
      <c r="K287" s="155">
        <v>122.65</v>
      </c>
      <c r="L287" s="155" t="s">
        <v>2925</v>
      </c>
      <c r="M287" s="155" t="s">
        <v>2926</v>
      </c>
      <c r="N287" s="158" t="s">
        <v>3174</v>
      </c>
      <c r="O287" s="144"/>
      <c r="P287" s="144"/>
    </row>
    <row r="288" ht="147" customHeight="1" spans="1:16">
      <c r="A288" s="16">
        <v>284</v>
      </c>
      <c r="B288" s="16" t="s">
        <v>1991</v>
      </c>
      <c r="C288" s="155" t="s">
        <v>3175</v>
      </c>
      <c r="D288" s="132" t="s">
        <v>19</v>
      </c>
      <c r="E288" s="155" t="s">
        <v>20</v>
      </c>
      <c r="F288" s="155" t="s">
        <v>29</v>
      </c>
      <c r="G288" s="155" t="s">
        <v>640</v>
      </c>
      <c r="H288" s="155" t="s">
        <v>3176</v>
      </c>
      <c r="I288" s="155" t="s">
        <v>133</v>
      </c>
      <c r="J288" s="155">
        <v>441.6</v>
      </c>
      <c r="K288" s="155">
        <v>26.496</v>
      </c>
      <c r="L288" s="155" t="s">
        <v>2925</v>
      </c>
      <c r="M288" s="155" t="s">
        <v>2926</v>
      </c>
      <c r="N288" s="158" t="s">
        <v>3177</v>
      </c>
      <c r="O288" s="144"/>
      <c r="P288" s="144"/>
    </row>
    <row r="289" s="54" customFormat="1" ht="147" customHeight="1" spans="1:16">
      <c r="A289" s="57">
        <v>285</v>
      </c>
      <c r="B289" s="57" t="s">
        <v>1992</v>
      </c>
      <c r="C289" s="149" t="s">
        <v>3178</v>
      </c>
      <c r="D289" s="132" t="s">
        <v>19</v>
      </c>
      <c r="E289" s="149" t="s">
        <v>3179</v>
      </c>
      <c r="F289" s="149" t="s">
        <v>29</v>
      </c>
      <c r="G289" s="149" t="s">
        <v>640</v>
      </c>
      <c r="H289" s="149" t="s">
        <v>3180</v>
      </c>
      <c r="I289" s="149" t="s">
        <v>814</v>
      </c>
      <c r="J289" s="149">
        <v>300</v>
      </c>
      <c r="K289" s="149">
        <v>90</v>
      </c>
      <c r="L289" s="149" t="s">
        <v>2925</v>
      </c>
      <c r="M289" s="149" t="s">
        <v>2926</v>
      </c>
      <c r="N289" s="163" t="s">
        <v>3181</v>
      </c>
      <c r="O289" s="146"/>
      <c r="P289" s="146"/>
    </row>
    <row r="290" ht="147" customHeight="1" spans="1:16">
      <c r="A290" s="16">
        <v>286</v>
      </c>
      <c r="B290" s="16" t="s">
        <v>1994</v>
      </c>
      <c r="C290" s="155" t="s">
        <v>3182</v>
      </c>
      <c r="D290" s="132" t="s">
        <v>19</v>
      </c>
      <c r="E290" s="155" t="s">
        <v>3179</v>
      </c>
      <c r="F290" s="155" t="s">
        <v>29</v>
      </c>
      <c r="G290" s="155" t="s">
        <v>640</v>
      </c>
      <c r="H290" s="155" t="s">
        <v>3183</v>
      </c>
      <c r="I290" s="155" t="s">
        <v>814</v>
      </c>
      <c r="J290" s="155">
        <v>2058</v>
      </c>
      <c r="K290" s="155">
        <v>56.74</v>
      </c>
      <c r="L290" s="155" t="s">
        <v>2925</v>
      </c>
      <c r="M290" s="155" t="s">
        <v>2926</v>
      </c>
      <c r="N290" s="158" t="s">
        <v>3184</v>
      </c>
      <c r="O290" s="144"/>
      <c r="P290" s="144"/>
    </row>
    <row r="291" ht="147" customHeight="1" spans="1:16">
      <c r="A291" s="16">
        <v>287</v>
      </c>
      <c r="B291" s="16" t="s">
        <v>1995</v>
      </c>
      <c r="C291" s="132" t="s">
        <v>3185</v>
      </c>
      <c r="D291" s="132" t="s">
        <v>35</v>
      </c>
      <c r="E291" s="132" t="s">
        <v>3186</v>
      </c>
      <c r="F291" s="132" t="s">
        <v>29</v>
      </c>
      <c r="G291" s="132" t="s">
        <v>803</v>
      </c>
      <c r="H291" s="133" t="s">
        <v>3187</v>
      </c>
      <c r="I291" s="132" t="s">
        <v>198</v>
      </c>
      <c r="J291" s="132">
        <v>500</v>
      </c>
      <c r="K291" s="164">
        <v>100</v>
      </c>
      <c r="L291" s="139" t="s">
        <v>3188</v>
      </c>
      <c r="M291" s="139" t="s">
        <v>3189</v>
      </c>
      <c r="N291" s="133" t="s">
        <v>3190</v>
      </c>
      <c r="O291" s="144"/>
      <c r="P291" s="144"/>
    </row>
    <row r="292" ht="147" customHeight="1" spans="1:16">
      <c r="A292" s="16">
        <v>288</v>
      </c>
      <c r="B292" s="16" t="s">
        <v>1997</v>
      </c>
      <c r="C292" s="132" t="s">
        <v>3191</v>
      </c>
      <c r="D292" s="132" t="s">
        <v>35</v>
      </c>
      <c r="E292" s="132" t="s">
        <v>3192</v>
      </c>
      <c r="F292" s="132" t="s">
        <v>29</v>
      </c>
      <c r="G292" s="132" t="s">
        <v>803</v>
      </c>
      <c r="H292" s="133" t="s">
        <v>3193</v>
      </c>
      <c r="I292" s="132" t="s">
        <v>2804</v>
      </c>
      <c r="J292" s="132">
        <v>500</v>
      </c>
      <c r="K292" s="164">
        <v>50</v>
      </c>
      <c r="L292" s="139" t="s">
        <v>3188</v>
      </c>
      <c r="M292" s="139" t="s">
        <v>3189</v>
      </c>
      <c r="N292" s="133" t="s">
        <v>3194</v>
      </c>
      <c r="O292" s="144"/>
      <c r="P292" s="144"/>
    </row>
    <row r="293" ht="147" customHeight="1" spans="1:16">
      <c r="A293" s="16">
        <v>289</v>
      </c>
      <c r="B293" s="16" t="s">
        <v>2002</v>
      </c>
      <c r="C293" s="132" t="s">
        <v>1141</v>
      </c>
      <c r="D293" s="132" t="s">
        <v>19</v>
      </c>
      <c r="E293" s="132" t="s">
        <v>710</v>
      </c>
      <c r="F293" s="132" t="s">
        <v>29</v>
      </c>
      <c r="G293" s="132" t="s">
        <v>803</v>
      </c>
      <c r="H293" s="133" t="s">
        <v>3195</v>
      </c>
      <c r="I293" s="132" t="s">
        <v>831</v>
      </c>
      <c r="J293" s="132">
        <v>1</v>
      </c>
      <c r="K293" s="138">
        <v>700</v>
      </c>
      <c r="L293" s="139" t="s">
        <v>3188</v>
      </c>
      <c r="M293" s="139" t="s">
        <v>3189</v>
      </c>
      <c r="N293" s="133" t="s">
        <v>3196</v>
      </c>
      <c r="O293" s="144"/>
      <c r="P293" s="144"/>
    </row>
    <row r="294" ht="147" customHeight="1" spans="1:16">
      <c r="A294" s="16">
        <v>290</v>
      </c>
      <c r="B294" s="16" t="s">
        <v>2004</v>
      </c>
      <c r="C294" s="132" t="s">
        <v>802</v>
      </c>
      <c r="D294" s="132" t="s">
        <v>35</v>
      </c>
      <c r="E294" s="132" t="s">
        <v>2006</v>
      </c>
      <c r="F294" s="132" t="s">
        <v>29</v>
      </c>
      <c r="G294" s="132" t="s">
        <v>803</v>
      </c>
      <c r="H294" s="133" t="s">
        <v>3197</v>
      </c>
      <c r="I294" s="132" t="s">
        <v>31</v>
      </c>
      <c r="J294" s="132">
        <v>3</v>
      </c>
      <c r="K294" s="138">
        <v>100</v>
      </c>
      <c r="L294" s="139" t="s">
        <v>3188</v>
      </c>
      <c r="M294" s="139" t="s">
        <v>3189</v>
      </c>
      <c r="N294" s="133" t="s">
        <v>3198</v>
      </c>
      <c r="O294" s="144"/>
      <c r="P294" s="144"/>
    </row>
    <row r="295" ht="147" customHeight="1" spans="1:16">
      <c r="A295" s="16">
        <v>291</v>
      </c>
      <c r="B295" s="16" t="s">
        <v>3199</v>
      </c>
      <c r="C295" s="132" t="s">
        <v>807</v>
      </c>
      <c r="D295" s="132" t="s">
        <v>35</v>
      </c>
      <c r="E295" s="132" t="s">
        <v>36</v>
      </c>
      <c r="F295" s="132" t="s">
        <v>29</v>
      </c>
      <c r="G295" s="132" t="s">
        <v>803</v>
      </c>
      <c r="H295" s="133" t="s">
        <v>3200</v>
      </c>
      <c r="I295" s="132" t="s">
        <v>31</v>
      </c>
      <c r="J295" s="132">
        <v>2</v>
      </c>
      <c r="K295" s="138">
        <v>120</v>
      </c>
      <c r="L295" s="139" t="s">
        <v>3188</v>
      </c>
      <c r="M295" s="139" t="s">
        <v>3189</v>
      </c>
      <c r="N295" s="133" t="s">
        <v>3201</v>
      </c>
      <c r="O295" s="144"/>
      <c r="P295" s="144"/>
    </row>
    <row r="296" ht="147" customHeight="1" spans="1:16">
      <c r="A296" s="16">
        <v>292</v>
      </c>
      <c r="B296" s="16" t="s">
        <v>3202</v>
      </c>
      <c r="C296" s="132" t="s">
        <v>838</v>
      </c>
      <c r="D296" s="132" t="s">
        <v>35</v>
      </c>
      <c r="E296" s="132" t="s">
        <v>176</v>
      </c>
      <c r="F296" s="132" t="s">
        <v>29</v>
      </c>
      <c r="G296" s="132" t="s">
        <v>803</v>
      </c>
      <c r="H296" s="133" t="s">
        <v>3203</v>
      </c>
      <c r="I296" s="132" t="s">
        <v>799</v>
      </c>
      <c r="J296" s="132">
        <v>1</v>
      </c>
      <c r="K296" s="138">
        <v>100</v>
      </c>
      <c r="L296" s="139" t="s">
        <v>3188</v>
      </c>
      <c r="M296" s="139" t="s">
        <v>3189</v>
      </c>
      <c r="N296" s="133" t="s">
        <v>840</v>
      </c>
      <c r="O296" s="144"/>
      <c r="P296" s="144"/>
    </row>
    <row r="297" ht="147" customHeight="1" spans="1:16">
      <c r="A297" s="16">
        <v>293</v>
      </c>
      <c r="B297" s="16" t="s">
        <v>3204</v>
      </c>
      <c r="C297" s="132" t="s">
        <v>3205</v>
      </c>
      <c r="D297" s="132" t="s">
        <v>35</v>
      </c>
      <c r="E297" s="132" t="s">
        <v>3206</v>
      </c>
      <c r="F297" s="132" t="s">
        <v>29</v>
      </c>
      <c r="G297" s="132" t="s">
        <v>1999</v>
      </c>
      <c r="H297" s="133" t="s">
        <v>3207</v>
      </c>
      <c r="I297" s="132" t="s">
        <v>937</v>
      </c>
      <c r="J297" s="132">
        <v>1</v>
      </c>
      <c r="K297" s="138">
        <v>50</v>
      </c>
      <c r="L297" s="139" t="s">
        <v>3188</v>
      </c>
      <c r="M297" s="139" t="s">
        <v>3189</v>
      </c>
      <c r="N297" s="133" t="s">
        <v>3208</v>
      </c>
      <c r="O297" s="144"/>
      <c r="P297" s="144"/>
    </row>
    <row r="298" ht="147" customHeight="1" spans="1:16">
      <c r="A298" s="16">
        <v>294</v>
      </c>
      <c r="B298" s="16" t="s">
        <v>3209</v>
      </c>
      <c r="C298" s="132" t="s">
        <v>1137</v>
      </c>
      <c r="D298" s="132" t="s">
        <v>19</v>
      </c>
      <c r="E298" s="132" t="s">
        <v>3210</v>
      </c>
      <c r="F298" s="132" t="s">
        <v>29</v>
      </c>
      <c r="G298" s="132" t="s">
        <v>3211</v>
      </c>
      <c r="H298" s="133" t="s">
        <v>3212</v>
      </c>
      <c r="I298" s="132" t="s">
        <v>92</v>
      </c>
      <c r="J298" s="132">
        <v>15000</v>
      </c>
      <c r="K298" s="164">
        <v>15</v>
      </c>
      <c r="L298" s="139" t="s">
        <v>3188</v>
      </c>
      <c r="M298" s="139" t="s">
        <v>3189</v>
      </c>
      <c r="N298" s="133" t="s">
        <v>3213</v>
      </c>
      <c r="O298" s="144"/>
      <c r="P298" s="144"/>
    </row>
    <row r="299" ht="147" customHeight="1" spans="1:16">
      <c r="A299" s="16">
        <v>295</v>
      </c>
      <c r="B299" s="16" t="s">
        <v>3214</v>
      </c>
      <c r="C299" s="132" t="s">
        <v>1148</v>
      </c>
      <c r="D299" s="132" t="s">
        <v>35</v>
      </c>
      <c r="E299" s="132" t="s">
        <v>3186</v>
      </c>
      <c r="F299" s="132" t="s">
        <v>29</v>
      </c>
      <c r="G299" s="132" t="s">
        <v>3211</v>
      </c>
      <c r="H299" s="133" t="s">
        <v>3215</v>
      </c>
      <c r="I299" s="132" t="s">
        <v>24</v>
      </c>
      <c r="J299" s="132">
        <v>1</v>
      </c>
      <c r="K299" s="164">
        <v>100</v>
      </c>
      <c r="L299" s="139" t="s">
        <v>3188</v>
      </c>
      <c r="M299" s="139" t="s">
        <v>3189</v>
      </c>
      <c r="N299" s="133" t="s">
        <v>3216</v>
      </c>
      <c r="O299" s="144"/>
      <c r="P299" s="144"/>
    </row>
    <row r="300" ht="147" customHeight="1" spans="1:16">
      <c r="A300" s="16">
        <v>296</v>
      </c>
      <c r="B300" s="16" t="s">
        <v>3217</v>
      </c>
      <c r="C300" s="132" t="s">
        <v>3218</v>
      </c>
      <c r="D300" s="132" t="s">
        <v>35</v>
      </c>
      <c r="E300" s="132" t="s">
        <v>3186</v>
      </c>
      <c r="F300" s="132" t="s">
        <v>29</v>
      </c>
      <c r="G300" s="132" t="s">
        <v>3211</v>
      </c>
      <c r="H300" s="133" t="s">
        <v>3219</v>
      </c>
      <c r="I300" s="140" t="s">
        <v>198</v>
      </c>
      <c r="J300" s="140">
        <v>2000</v>
      </c>
      <c r="K300" s="132">
        <v>170</v>
      </c>
      <c r="L300" s="139" t="s">
        <v>3188</v>
      </c>
      <c r="M300" s="139" t="s">
        <v>3189</v>
      </c>
      <c r="N300" s="133" t="s">
        <v>3220</v>
      </c>
      <c r="O300" s="144"/>
      <c r="P300" s="144"/>
    </row>
    <row r="301" ht="147" customHeight="1" spans="1:16">
      <c r="A301" s="16">
        <v>297</v>
      </c>
      <c r="B301" s="16" t="s">
        <v>3221</v>
      </c>
      <c r="C301" s="132" t="s">
        <v>3222</v>
      </c>
      <c r="D301" s="132" t="s">
        <v>19</v>
      </c>
      <c r="E301" s="132" t="s">
        <v>20</v>
      </c>
      <c r="F301" s="132" t="s">
        <v>29</v>
      </c>
      <c r="G301" s="132" t="s">
        <v>3223</v>
      </c>
      <c r="H301" s="132" t="s">
        <v>3224</v>
      </c>
      <c r="I301" s="132" t="s">
        <v>133</v>
      </c>
      <c r="J301" s="132">
        <v>351.3</v>
      </c>
      <c r="K301" s="132">
        <v>17.565</v>
      </c>
      <c r="L301" s="139" t="s">
        <v>3188</v>
      </c>
      <c r="M301" s="132" t="s">
        <v>3189</v>
      </c>
      <c r="N301" s="132" t="s">
        <v>3225</v>
      </c>
      <c r="O301" s="144"/>
      <c r="P301" s="144"/>
    </row>
    <row r="302" ht="147" customHeight="1" spans="1:16">
      <c r="A302" s="16">
        <v>298</v>
      </c>
      <c r="B302" s="16" t="s">
        <v>3226</v>
      </c>
      <c r="C302" s="132" t="s">
        <v>3227</v>
      </c>
      <c r="D302" s="132" t="s">
        <v>19</v>
      </c>
      <c r="E302" s="132" t="s">
        <v>20</v>
      </c>
      <c r="F302" s="132" t="s">
        <v>29</v>
      </c>
      <c r="G302" s="132" t="s">
        <v>206</v>
      </c>
      <c r="H302" s="132" t="s">
        <v>3228</v>
      </c>
      <c r="I302" s="138" t="s">
        <v>133</v>
      </c>
      <c r="J302" s="138">
        <v>192.8</v>
      </c>
      <c r="K302" s="138">
        <v>11.568</v>
      </c>
      <c r="L302" s="139" t="s">
        <v>3188</v>
      </c>
      <c r="M302" s="132" t="s">
        <v>3189</v>
      </c>
      <c r="N302" s="132" t="s">
        <v>3229</v>
      </c>
      <c r="O302" s="144"/>
      <c r="P302" s="144"/>
    </row>
    <row r="303" ht="147" customHeight="1" spans="1:16">
      <c r="A303" s="16">
        <v>299</v>
      </c>
      <c r="B303" s="16" t="s">
        <v>3230</v>
      </c>
      <c r="C303" s="132" t="s">
        <v>3231</v>
      </c>
      <c r="D303" s="132" t="s">
        <v>19</v>
      </c>
      <c r="E303" s="132" t="s">
        <v>74</v>
      </c>
      <c r="F303" s="132" t="s">
        <v>29</v>
      </c>
      <c r="G303" s="132" t="s">
        <v>206</v>
      </c>
      <c r="H303" s="132" t="s">
        <v>3232</v>
      </c>
      <c r="I303" s="138" t="s">
        <v>814</v>
      </c>
      <c r="J303" s="138">
        <v>197</v>
      </c>
      <c r="K303" s="138">
        <v>66.7</v>
      </c>
      <c r="L303" s="139" t="s">
        <v>3188</v>
      </c>
      <c r="M303" s="132" t="s">
        <v>3189</v>
      </c>
      <c r="N303" s="132" t="s">
        <v>3233</v>
      </c>
      <c r="O303" s="144"/>
      <c r="P303" s="144"/>
    </row>
    <row r="304" ht="147" customHeight="1" spans="1:16">
      <c r="A304" s="16">
        <v>300</v>
      </c>
      <c r="B304" s="16" t="s">
        <v>3234</v>
      </c>
      <c r="C304" s="132" t="s">
        <v>3235</v>
      </c>
      <c r="D304" s="132" t="s">
        <v>19</v>
      </c>
      <c r="E304" s="132" t="s">
        <v>74</v>
      </c>
      <c r="F304" s="132" t="s">
        <v>29</v>
      </c>
      <c r="G304" s="132" t="s">
        <v>206</v>
      </c>
      <c r="H304" s="132" t="s">
        <v>3236</v>
      </c>
      <c r="I304" s="132" t="s">
        <v>2751</v>
      </c>
      <c r="J304" s="132">
        <v>532</v>
      </c>
      <c r="K304" s="132">
        <v>19.13</v>
      </c>
      <c r="L304" s="139" t="s">
        <v>3188</v>
      </c>
      <c r="M304" s="132" t="s">
        <v>3189</v>
      </c>
      <c r="N304" s="132" t="s">
        <v>3237</v>
      </c>
      <c r="O304" s="144"/>
      <c r="P304" s="144"/>
    </row>
    <row r="305" ht="147" customHeight="1" spans="1:16">
      <c r="A305" s="16">
        <v>301</v>
      </c>
      <c r="B305" s="16" t="s">
        <v>3238</v>
      </c>
      <c r="C305" s="132" t="s">
        <v>3239</v>
      </c>
      <c r="D305" s="132" t="s">
        <v>3240</v>
      </c>
      <c r="E305" s="132" t="s">
        <v>2742</v>
      </c>
      <c r="F305" s="132" t="s">
        <v>29</v>
      </c>
      <c r="G305" s="132" t="s">
        <v>206</v>
      </c>
      <c r="H305" s="132" t="s">
        <v>3241</v>
      </c>
      <c r="I305" s="132" t="s">
        <v>668</v>
      </c>
      <c r="J305" s="132">
        <v>3</v>
      </c>
      <c r="K305" s="132">
        <v>0.9</v>
      </c>
      <c r="L305" s="139" t="s">
        <v>3188</v>
      </c>
      <c r="M305" s="132" t="s">
        <v>3189</v>
      </c>
      <c r="N305" s="132" t="s">
        <v>3242</v>
      </c>
      <c r="O305" s="144"/>
      <c r="P305" s="144"/>
    </row>
    <row r="306" ht="147" customHeight="1" spans="1:16">
      <c r="A306" s="16">
        <v>302</v>
      </c>
      <c r="B306" s="16" t="s">
        <v>3243</v>
      </c>
      <c r="C306" s="132" t="s">
        <v>3244</v>
      </c>
      <c r="D306" s="132" t="s">
        <v>19</v>
      </c>
      <c r="E306" s="132" t="s">
        <v>3245</v>
      </c>
      <c r="F306" s="132" t="s">
        <v>29</v>
      </c>
      <c r="G306" s="132" t="s">
        <v>812</v>
      </c>
      <c r="H306" s="133" t="s">
        <v>3246</v>
      </c>
      <c r="I306" s="132" t="s">
        <v>133</v>
      </c>
      <c r="J306" s="132">
        <v>1000</v>
      </c>
      <c r="K306" s="142">
        <v>8.5</v>
      </c>
      <c r="L306" s="139" t="s">
        <v>3188</v>
      </c>
      <c r="M306" s="139" t="s">
        <v>3189</v>
      </c>
      <c r="N306" s="133" t="s">
        <v>3247</v>
      </c>
      <c r="O306" s="144"/>
      <c r="P306" s="144"/>
    </row>
    <row r="307" ht="147" customHeight="1" spans="1:16">
      <c r="A307" s="16">
        <v>303</v>
      </c>
      <c r="B307" s="16" t="s">
        <v>3248</v>
      </c>
      <c r="C307" s="132" t="s">
        <v>3249</v>
      </c>
      <c r="D307" s="132" t="s">
        <v>19</v>
      </c>
      <c r="E307" s="132" t="s">
        <v>3250</v>
      </c>
      <c r="F307" s="132" t="s">
        <v>29</v>
      </c>
      <c r="G307" s="132" t="s">
        <v>812</v>
      </c>
      <c r="H307" s="133" t="s">
        <v>3251</v>
      </c>
      <c r="I307" s="132" t="s">
        <v>2584</v>
      </c>
      <c r="J307" s="132">
        <v>10</v>
      </c>
      <c r="K307" s="142">
        <v>1</v>
      </c>
      <c r="L307" s="139" t="s">
        <v>3188</v>
      </c>
      <c r="M307" s="139" t="s">
        <v>3189</v>
      </c>
      <c r="N307" s="133" t="s">
        <v>3252</v>
      </c>
      <c r="O307" s="144"/>
      <c r="P307" s="144"/>
    </row>
    <row r="308" ht="147" customHeight="1" spans="1:16">
      <c r="A308" s="16">
        <v>304</v>
      </c>
      <c r="B308" s="16" t="s">
        <v>3253</v>
      </c>
      <c r="C308" s="132" t="s">
        <v>3254</v>
      </c>
      <c r="D308" s="132" t="s">
        <v>19</v>
      </c>
      <c r="E308" s="132" t="s">
        <v>3250</v>
      </c>
      <c r="F308" s="132" t="s">
        <v>29</v>
      </c>
      <c r="G308" s="132" t="s">
        <v>812</v>
      </c>
      <c r="H308" s="133" t="s">
        <v>3255</v>
      </c>
      <c r="I308" s="132" t="s">
        <v>814</v>
      </c>
      <c r="J308" s="132" t="s">
        <v>3256</v>
      </c>
      <c r="K308" s="142">
        <v>7.5</v>
      </c>
      <c r="L308" s="139" t="s">
        <v>3188</v>
      </c>
      <c r="M308" s="139" t="s">
        <v>3189</v>
      </c>
      <c r="N308" s="133" t="s">
        <v>3257</v>
      </c>
      <c r="O308" s="144"/>
      <c r="P308" s="144"/>
    </row>
    <row r="309" ht="147" customHeight="1" spans="1:16">
      <c r="A309" s="16">
        <v>305</v>
      </c>
      <c r="B309" s="16" t="s">
        <v>3258</v>
      </c>
      <c r="C309" s="132" t="s">
        <v>3259</v>
      </c>
      <c r="D309" s="132" t="s">
        <v>19</v>
      </c>
      <c r="E309" s="132" t="s">
        <v>925</v>
      </c>
      <c r="F309" s="132" t="s">
        <v>29</v>
      </c>
      <c r="G309" s="132" t="s">
        <v>812</v>
      </c>
      <c r="H309" s="133" t="s">
        <v>3260</v>
      </c>
      <c r="I309" s="132" t="s">
        <v>2584</v>
      </c>
      <c r="J309" s="132" t="s">
        <v>3261</v>
      </c>
      <c r="K309" s="142">
        <v>1.386</v>
      </c>
      <c r="L309" s="139" t="s">
        <v>3188</v>
      </c>
      <c r="M309" s="139" t="s">
        <v>3189</v>
      </c>
      <c r="N309" s="133" t="s">
        <v>3262</v>
      </c>
      <c r="O309" s="144"/>
      <c r="P309" s="144"/>
    </row>
    <row r="310" ht="147" customHeight="1" spans="1:16">
      <c r="A310" s="16">
        <v>306</v>
      </c>
      <c r="B310" s="16" t="s">
        <v>3263</v>
      </c>
      <c r="C310" s="132" t="s">
        <v>846</v>
      </c>
      <c r="D310" s="132" t="s">
        <v>106</v>
      </c>
      <c r="E310" s="132" t="s">
        <v>3264</v>
      </c>
      <c r="F310" s="132" t="s">
        <v>29</v>
      </c>
      <c r="G310" s="132" t="s">
        <v>847</v>
      </c>
      <c r="H310" s="133" t="s">
        <v>3265</v>
      </c>
      <c r="I310" s="132" t="s">
        <v>668</v>
      </c>
      <c r="J310" s="132">
        <v>16</v>
      </c>
      <c r="K310" s="165">
        <v>29.568</v>
      </c>
      <c r="L310" s="139" t="s">
        <v>3188</v>
      </c>
      <c r="M310" s="139" t="s">
        <v>3189</v>
      </c>
      <c r="N310" s="133" t="s">
        <v>3262</v>
      </c>
      <c r="O310" s="144"/>
      <c r="P310" s="144"/>
    </row>
    <row r="311" ht="147" customHeight="1" spans="1:16">
      <c r="A311" s="16">
        <v>307</v>
      </c>
      <c r="B311" s="16" t="s">
        <v>3266</v>
      </c>
      <c r="C311" s="132" t="s">
        <v>3267</v>
      </c>
      <c r="D311" s="134" t="s">
        <v>35</v>
      </c>
      <c r="E311" s="132" t="s">
        <v>120</v>
      </c>
      <c r="F311" s="132" t="s">
        <v>29</v>
      </c>
      <c r="G311" s="132" t="s">
        <v>3223</v>
      </c>
      <c r="H311" s="133" t="s">
        <v>3268</v>
      </c>
      <c r="I311" s="132" t="s">
        <v>123</v>
      </c>
      <c r="J311" s="132">
        <v>170</v>
      </c>
      <c r="K311" s="142">
        <v>25.5</v>
      </c>
      <c r="L311" s="139" t="s">
        <v>3188</v>
      </c>
      <c r="M311" s="139" t="s">
        <v>3189</v>
      </c>
      <c r="N311" s="133" t="s">
        <v>3269</v>
      </c>
      <c r="O311" s="144"/>
      <c r="P311" s="144"/>
    </row>
    <row r="312" ht="147" customHeight="1" spans="1:16">
      <c r="A312" s="16">
        <v>308</v>
      </c>
      <c r="B312" s="16" t="s">
        <v>3270</v>
      </c>
      <c r="C312" s="132" t="s">
        <v>3271</v>
      </c>
      <c r="D312" s="132" t="s">
        <v>19</v>
      </c>
      <c r="E312" s="132" t="s">
        <v>20</v>
      </c>
      <c r="F312" s="132" t="s">
        <v>29</v>
      </c>
      <c r="G312" s="132" t="s">
        <v>812</v>
      </c>
      <c r="H312" s="133" t="s">
        <v>3272</v>
      </c>
      <c r="I312" s="132" t="s">
        <v>133</v>
      </c>
      <c r="J312" s="132">
        <v>100</v>
      </c>
      <c r="K312" s="142">
        <v>5</v>
      </c>
      <c r="L312" s="139" t="s">
        <v>3188</v>
      </c>
      <c r="M312" s="139" t="s">
        <v>3189</v>
      </c>
      <c r="N312" s="133" t="s">
        <v>3273</v>
      </c>
      <c r="O312" s="144"/>
      <c r="P312" s="144"/>
    </row>
    <row r="313" ht="147" customHeight="1" spans="1:16">
      <c r="A313" s="16">
        <v>309</v>
      </c>
      <c r="B313" s="16" t="s">
        <v>3274</v>
      </c>
      <c r="C313" s="132" t="s">
        <v>3275</v>
      </c>
      <c r="D313" s="134" t="s">
        <v>35</v>
      </c>
      <c r="E313" s="132" t="s">
        <v>3276</v>
      </c>
      <c r="F313" s="132" t="s">
        <v>29</v>
      </c>
      <c r="G313" s="132" t="s">
        <v>812</v>
      </c>
      <c r="H313" s="133" t="s">
        <v>3277</v>
      </c>
      <c r="I313" s="132" t="s">
        <v>198</v>
      </c>
      <c r="J313" s="132">
        <v>1200</v>
      </c>
      <c r="K313" s="142">
        <v>80</v>
      </c>
      <c r="L313" s="139" t="s">
        <v>3188</v>
      </c>
      <c r="M313" s="139" t="s">
        <v>3189</v>
      </c>
      <c r="N313" s="133" t="s">
        <v>3278</v>
      </c>
      <c r="O313" s="144"/>
      <c r="P313" s="144"/>
    </row>
    <row r="314" ht="147" customHeight="1" spans="1:16">
      <c r="A314" s="16">
        <v>310</v>
      </c>
      <c r="B314" s="16" t="s">
        <v>3279</v>
      </c>
      <c r="C314" s="132" t="s">
        <v>1122</v>
      </c>
      <c r="D314" s="132" t="s">
        <v>19</v>
      </c>
      <c r="E314" s="132" t="s">
        <v>710</v>
      </c>
      <c r="F314" s="132" t="s">
        <v>29</v>
      </c>
      <c r="G314" s="132" t="s">
        <v>818</v>
      </c>
      <c r="H314" s="133" t="s">
        <v>3280</v>
      </c>
      <c r="I314" s="132" t="s">
        <v>799</v>
      </c>
      <c r="J314" s="132">
        <v>10</v>
      </c>
      <c r="K314" s="138">
        <v>300</v>
      </c>
      <c r="L314" s="139" t="s">
        <v>3188</v>
      </c>
      <c r="M314" s="139" t="s">
        <v>3189</v>
      </c>
      <c r="N314" s="133" t="s">
        <v>3281</v>
      </c>
      <c r="O314" s="144"/>
      <c r="P314" s="144"/>
    </row>
    <row r="315" ht="147" customHeight="1" spans="1:16">
      <c r="A315" s="16">
        <v>311</v>
      </c>
      <c r="B315" s="16" t="s">
        <v>3282</v>
      </c>
      <c r="C315" s="132" t="s">
        <v>1125</v>
      </c>
      <c r="D315" s="132" t="s">
        <v>35</v>
      </c>
      <c r="E315" s="132" t="s">
        <v>2006</v>
      </c>
      <c r="F315" s="132" t="s">
        <v>29</v>
      </c>
      <c r="G315" s="132" t="s">
        <v>818</v>
      </c>
      <c r="H315" s="133" t="s">
        <v>3283</v>
      </c>
      <c r="I315" s="132" t="s">
        <v>31</v>
      </c>
      <c r="J315" s="132">
        <v>11.5</v>
      </c>
      <c r="K315" s="138">
        <v>350</v>
      </c>
      <c r="L315" s="139" t="s">
        <v>3188</v>
      </c>
      <c r="M315" s="139" t="s">
        <v>3189</v>
      </c>
      <c r="N315" s="133" t="s">
        <v>3284</v>
      </c>
      <c r="O315" s="144"/>
      <c r="P315" s="144"/>
    </row>
    <row r="316" ht="147" customHeight="1" spans="1:16">
      <c r="A316" s="16">
        <v>312</v>
      </c>
      <c r="B316" s="16" t="s">
        <v>3285</v>
      </c>
      <c r="C316" s="132" t="s">
        <v>842</v>
      </c>
      <c r="D316" s="132" t="s">
        <v>35</v>
      </c>
      <c r="E316" s="132" t="s">
        <v>176</v>
      </c>
      <c r="F316" s="132" t="s">
        <v>29</v>
      </c>
      <c r="G316" s="132" t="s">
        <v>818</v>
      </c>
      <c r="H316" s="133" t="s">
        <v>3286</v>
      </c>
      <c r="I316" s="132" t="s">
        <v>799</v>
      </c>
      <c r="J316" s="132">
        <v>1</v>
      </c>
      <c r="K316" s="138">
        <v>140</v>
      </c>
      <c r="L316" s="139" t="s">
        <v>3188</v>
      </c>
      <c r="M316" s="139" t="s">
        <v>3189</v>
      </c>
      <c r="N316" s="133" t="s">
        <v>844</v>
      </c>
      <c r="O316" s="144"/>
      <c r="P316" s="144"/>
    </row>
    <row r="317" ht="147" customHeight="1" spans="1:16">
      <c r="A317" s="16">
        <v>313</v>
      </c>
      <c r="B317" s="16" t="s">
        <v>3287</v>
      </c>
      <c r="C317" s="132" t="s">
        <v>1128</v>
      </c>
      <c r="D317" s="132" t="s">
        <v>35</v>
      </c>
      <c r="E317" s="132" t="s">
        <v>375</v>
      </c>
      <c r="F317" s="132" t="s">
        <v>29</v>
      </c>
      <c r="G317" s="132" t="s">
        <v>818</v>
      </c>
      <c r="H317" s="133" t="s">
        <v>3288</v>
      </c>
      <c r="I317" s="132" t="s">
        <v>799</v>
      </c>
      <c r="J317" s="132">
        <v>1</v>
      </c>
      <c r="K317" s="138">
        <v>500</v>
      </c>
      <c r="L317" s="139" t="s">
        <v>3188</v>
      </c>
      <c r="M317" s="139" t="s">
        <v>3189</v>
      </c>
      <c r="N317" s="133" t="s">
        <v>1130</v>
      </c>
      <c r="O317" s="144"/>
      <c r="P317" s="144"/>
    </row>
    <row r="318" ht="147" customHeight="1" spans="1:16">
      <c r="A318" s="16">
        <v>314</v>
      </c>
      <c r="B318" s="16" t="s">
        <v>3289</v>
      </c>
      <c r="C318" s="132" t="s">
        <v>1152</v>
      </c>
      <c r="D318" s="132" t="s">
        <v>35</v>
      </c>
      <c r="E318" s="132" t="s">
        <v>1799</v>
      </c>
      <c r="F318" s="132" t="s">
        <v>29</v>
      </c>
      <c r="G318" s="132" t="s">
        <v>818</v>
      </c>
      <c r="H318" s="133" t="s">
        <v>3290</v>
      </c>
      <c r="I318" s="132" t="s">
        <v>92</v>
      </c>
      <c r="J318" s="132">
        <v>1</v>
      </c>
      <c r="K318" s="138">
        <v>30</v>
      </c>
      <c r="L318" s="139" t="s">
        <v>3188</v>
      </c>
      <c r="M318" s="139" t="s">
        <v>3189</v>
      </c>
      <c r="N318" s="133" t="s">
        <v>3291</v>
      </c>
      <c r="O318" s="144"/>
      <c r="P318" s="144"/>
    </row>
    <row r="319" ht="147" customHeight="1" spans="1:16">
      <c r="A319" s="16">
        <v>315</v>
      </c>
      <c r="B319" s="16" t="s">
        <v>3292</v>
      </c>
      <c r="C319" s="132" t="s">
        <v>3293</v>
      </c>
      <c r="D319" s="132" t="s">
        <v>19</v>
      </c>
      <c r="E319" s="132" t="s">
        <v>3294</v>
      </c>
      <c r="F319" s="132" t="s">
        <v>29</v>
      </c>
      <c r="G319" s="132" t="s">
        <v>818</v>
      </c>
      <c r="H319" s="133" t="s">
        <v>3295</v>
      </c>
      <c r="I319" s="132" t="s">
        <v>24</v>
      </c>
      <c r="J319" s="132">
        <v>1</v>
      </c>
      <c r="K319" s="132">
        <v>100</v>
      </c>
      <c r="L319" s="139" t="s">
        <v>3188</v>
      </c>
      <c r="M319" s="139" t="s">
        <v>3189</v>
      </c>
      <c r="N319" s="132" t="s">
        <v>3296</v>
      </c>
      <c r="O319" s="144"/>
      <c r="P319" s="144"/>
    </row>
    <row r="320" ht="147" customHeight="1" spans="1:16">
      <c r="A320" s="16">
        <v>316</v>
      </c>
      <c r="B320" s="16" t="s">
        <v>3297</v>
      </c>
      <c r="C320" s="162" t="s">
        <v>1982</v>
      </c>
      <c r="D320" s="162" t="s">
        <v>35</v>
      </c>
      <c r="E320" s="162" t="s">
        <v>36</v>
      </c>
      <c r="F320" s="162" t="s">
        <v>21</v>
      </c>
      <c r="G320" s="162" t="s">
        <v>860</v>
      </c>
      <c r="H320" s="162" t="s">
        <v>3298</v>
      </c>
      <c r="I320" s="162" t="s">
        <v>31</v>
      </c>
      <c r="J320" s="162">
        <v>3.6</v>
      </c>
      <c r="K320" s="162">
        <v>290</v>
      </c>
      <c r="L320" s="162" t="s">
        <v>3299</v>
      </c>
      <c r="M320" s="162" t="s">
        <v>3300</v>
      </c>
      <c r="N320" s="162" t="s">
        <v>3301</v>
      </c>
      <c r="O320" s="144"/>
      <c r="P320" s="144"/>
    </row>
    <row r="321" ht="147" customHeight="1" spans="1:16">
      <c r="A321" s="16">
        <v>317</v>
      </c>
      <c r="B321" s="16" t="s">
        <v>3302</v>
      </c>
      <c r="C321" s="162" t="s">
        <v>2339</v>
      </c>
      <c r="D321" s="162" t="s">
        <v>35</v>
      </c>
      <c r="E321" s="162" t="s">
        <v>36</v>
      </c>
      <c r="F321" s="162" t="s">
        <v>21</v>
      </c>
      <c r="G321" s="162" t="s">
        <v>860</v>
      </c>
      <c r="H321" s="162" t="s">
        <v>3303</v>
      </c>
      <c r="I321" s="162" t="s">
        <v>31</v>
      </c>
      <c r="J321" s="162">
        <v>2</v>
      </c>
      <c r="K321" s="162">
        <v>165</v>
      </c>
      <c r="L321" s="162" t="s">
        <v>3299</v>
      </c>
      <c r="M321" s="162" t="s">
        <v>3300</v>
      </c>
      <c r="N321" s="162" t="s">
        <v>3301</v>
      </c>
      <c r="O321" s="144"/>
      <c r="P321" s="144"/>
    </row>
    <row r="322" ht="147" customHeight="1" spans="1:16">
      <c r="A322" s="16">
        <v>318</v>
      </c>
      <c r="B322" s="16" t="s">
        <v>3304</v>
      </c>
      <c r="C322" s="162" t="s">
        <v>1979</v>
      </c>
      <c r="D322" s="162" t="s">
        <v>35</v>
      </c>
      <c r="E322" s="162" t="s">
        <v>36</v>
      </c>
      <c r="F322" s="162" t="s">
        <v>21</v>
      </c>
      <c r="G322" s="162" t="s">
        <v>860</v>
      </c>
      <c r="H322" s="162" t="s">
        <v>3305</v>
      </c>
      <c r="I322" s="162" t="s">
        <v>31</v>
      </c>
      <c r="J322" s="162">
        <v>1.6</v>
      </c>
      <c r="K322" s="162">
        <v>135</v>
      </c>
      <c r="L322" s="162" t="s">
        <v>3299</v>
      </c>
      <c r="M322" s="162" t="s">
        <v>3300</v>
      </c>
      <c r="N322" s="162" t="s">
        <v>3301</v>
      </c>
      <c r="O322" s="144"/>
      <c r="P322" s="144"/>
    </row>
    <row r="323" ht="147" customHeight="1" spans="1:16">
      <c r="A323" s="16">
        <v>319</v>
      </c>
      <c r="B323" s="16" t="s">
        <v>3306</v>
      </c>
      <c r="C323" s="162" t="s">
        <v>1166</v>
      </c>
      <c r="D323" s="162" t="s">
        <v>35</v>
      </c>
      <c r="E323" s="162" t="s">
        <v>36</v>
      </c>
      <c r="F323" s="162" t="s">
        <v>29</v>
      </c>
      <c r="G323" s="162" t="s">
        <v>860</v>
      </c>
      <c r="H323" s="162" t="s">
        <v>3307</v>
      </c>
      <c r="I323" s="162" t="s">
        <v>31</v>
      </c>
      <c r="J323" s="162">
        <v>3</v>
      </c>
      <c r="K323" s="162">
        <v>495</v>
      </c>
      <c r="L323" s="162" t="s">
        <v>3299</v>
      </c>
      <c r="M323" s="162" t="s">
        <v>3300</v>
      </c>
      <c r="N323" s="162" t="s">
        <v>3308</v>
      </c>
      <c r="O323" s="144"/>
      <c r="P323" s="144"/>
    </row>
    <row r="324" ht="147" customHeight="1" spans="1:16">
      <c r="A324" s="16">
        <v>320</v>
      </c>
      <c r="B324" s="16" t="s">
        <v>3309</v>
      </c>
      <c r="C324" s="162" t="s">
        <v>3310</v>
      </c>
      <c r="D324" s="162" t="s">
        <v>35</v>
      </c>
      <c r="E324" s="162" t="s">
        <v>36</v>
      </c>
      <c r="F324" s="162" t="s">
        <v>21</v>
      </c>
      <c r="G324" s="162" t="s">
        <v>860</v>
      </c>
      <c r="H324" s="162" t="s">
        <v>3311</v>
      </c>
      <c r="I324" s="162" t="s">
        <v>31</v>
      </c>
      <c r="J324" s="162">
        <v>3.6</v>
      </c>
      <c r="K324" s="162">
        <v>450</v>
      </c>
      <c r="L324" s="162" t="s">
        <v>3299</v>
      </c>
      <c r="M324" s="162" t="s">
        <v>3300</v>
      </c>
      <c r="N324" s="162" t="s">
        <v>3312</v>
      </c>
      <c r="O324" s="144"/>
      <c r="P324" s="144"/>
    </row>
    <row r="325" ht="147" customHeight="1" spans="1:16">
      <c r="A325" s="16">
        <v>321</v>
      </c>
      <c r="B325" s="16" t="s">
        <v>3313</v>
      </c>
      <c r="C325" s="162" t="s">
        <v>1161</v>
      </c>
      <c r="D325" s="162" t="s">
        <v>35</v>
      </c>
      <c r="E325" s="162" t="s">
        <v>1498</v>
      </c>
      <c r="F325" s="162" t="s">
        <v>29</v>
      </c>
      <c r="G325" s="162" t="s">
        <v>860</v>
      </c>
      <c r="H325" s="162" t="s">
        <v>3314</v>
      </c>
      <c r="I325" s="162" t="s">
        <v>799</v>
      </c>
      <c r="J325" s="162">
        <v>2</v>
      </c>
      <c r="K325" s="162">
        <v>108</v>
      </c>
      <c r="L325" s="162" t="s">
        <v>3299</v>
      </c>
      <c r="M325" s="162" t="s">
        <v>3300</v>
      </c>
      <c r="N325" s="162" t="s">
        <v>3315</v>
      </c>
      <c r="O325" s="144"/>
      <c r="P325" s="144"/>
    </row>
    <row r="326" ht="147" customHeight="1" spans="1:16">
      <c r="A326" s="16">
        <v>322</v>
      </c>
      <c r="B326" s="16" t="s">
        <v>3316</v>
      </c>
      <c r="C326" s="162" t="s">
        <v>899</v>
      </c>
      <c r="D326" s="162" t="s">
        <v>35</v>
      </c>
      <c r="E326" s="162" t="s">
        <v>1498</v>
      </c>
      <c r="F326" s="162" t="s">
        <v>29</v>
      </c>
      <c r="G326" s="162" t="s">
        <v>860</v>
      </c>
      <c r="H326" s="162" t="s">
        <v>3317</v>
      </c>
      <c r="I326" s="162" t="s">
        <v>799</v>
      </c>
      <c r="J326" s="162">
        <v>1</v>
      </c>
      <c r="K326" s="162">
        <v>54</v>
      </c>
      <c r="L326" s="162" t="s">
        <v>3299</v>
      </c>
      <c r="M326" s="162" t="s">
        <v>3300</v>
      </c>
      <c r="N326" s="162" t="s">
        <v>3318</v>
      </c>
      <c r="O326" s="144"/>
      <c r="P326" s="144"/>
    </row>
    <row r="327" ht="147" customHeight="1" spans="1:16">
      <c r="A327" s="16">
        <v>323</v>
      </c>
      <c r="B327" s="16" t="s">
        <v>3319</v>
      </c>
      <c r="C327" s="162" t="s">
        <v>864</v>
      </c>
      <c r="D327" s="162" t="s">
        <v>35</v>
      </c>
      <c r="E327" s="162" t="s">
        <v>2582</v>
      </c>
      <c r="F327" s="162" t="s">
        <v>21</v>
      </c>
      <c r="G327" s="162" t="s">
        <v>860</v>
      </c>
      <c r="H327" s="162" t="s">
        <v>865</v>
      </c>
      <c r="I327" s="162" t="s">
        <v>31</v>
      </c>
      <c r="J327" s="162">
        <v>2</v>
      </c>
      <c r="K327" s="162">
        <v>30</v>
      </c>
      <c r="L327" s="162" t="s">
        <v>3299</v>
      </c>
      <c r="M327" s="162" t="s">
        <v>3300</v>
      </c>
      <c r="N327" s="162" t="s">
        <v>866</v>
      </c>
      <c r="O327" s="144"/>
      <c r="P327" s="144"/>
    </row>
    <row r="328" ht="147" customHeight="1" spans="1:16">
      <c r="A328" s="16">
        <v>324</v>
      </c>
      <c r="B328" s="16" t="s">
        <v>3320</v>
      </c>
      <c r="C328" s="162" t="s">
        <v>1452</v>
      </c>
      <c r="D328" s="162" t="s">
        <v>35</v>
      </c>
      <c r="E328" s="162" t="s">
        <v>375</v>
      </c>
      <c r="F328" s="162" t="s">
        <v>29</v>
      </c>
      <c r="G328" s="162" t="s">
        <v>877</v>
      </c>
      <c r="H328" s="162" t="s">
        <v>892</v>
      </c>
      <c r="I328" s="162" t="s">
        <v>92</v>
      </c>
      <c r="J328" s="162">
        <v>38</v>
      </c>
      <c r="K328" s="162">
        <v>45.6</v>
      </c>
      <c r="L328" s="162" t="s">
        <v>3299</v>
      </c>
      <c r="M328" s="162" t="s">
        <v>3300</v>
      </c>
      <c r="N328" s="162" t="s">
        <v>1988</v>
      </c>
      <c r="O328" s="144"/>
      <c r="P328" s="144"/>
    </row>
    <row r="329" ht="147" customHeight="1" spans="1:16">
      <c r="A329" s="16">
        <v>325</v>
      </c>
      <c r="B329" s="16" t="s">
        <v>3321</v>
      </c>
      <c r="C329" s="162" t="s">
        <v>3322</v>
      </c>
      <c r="D329" s="162" t="s">
        <v>35</v>
      </c>
      <c r="E329" s="162" t="s">
        <v>1498</v>
      </c>
      <c r="F329" s="162" t="s">
        <v>29</v>
      </c>
      <c r="G329" s="162" t="s">
        <v>877</v>
      </c>
      <c r="H329" s="162" t="s">
        <v>3323</v>
      </c>
      <c r="I329" s="162" t="s">
        <v>24</v>
      </c>
      <c r="J329" s="162">
        <v>4</v>
      </c>
      <c r="K329" s="162">
        <v>380</v>
      </c>
      <c r="L329" s="162" t="s">
        <v>3299</v>
      </c>
      <c r="M329" s="162" t="s">
        <v>3300</v>
      </c>
      <c r="N329" s="162" t="s">
        <v>3324</v>
      </c>
      <c r="O329" s="144"/>
      <c r="P329" s="144"/>
    </row>
    <row r="330" ht="147" customHeight="1" spans="1:16">
      <c r="A330" s="16">
        <v>326</v>
      </c>
      <c r="B330" s="16" t="s">
        <v>3325</v>
      </c>
      <c r="C330" s="162" t="s">
        <v>3326</v>
      </c>
      <c r="D330" s="162" t="s">
        <v>35</v>
      </c>
      <c r="E330" s="162" t="s">
        <v>375</v>
      </c>
      <c r="F330" s="162" t="s">
        <v>29</v>
      </c>
      <c r="G330" s="162" t="s">
        <v>877</v>
      </c>
      <c r="H330" s="162" t="s">
        <v>3327</v>
      </c>
      <c r="I330" s="162" t="s">
        <v>116</v>
      </c>
      <c r="J330" s="162">
        <v>1</v>
      </c>
      <c r="K330" s="162">
        <v>40</v>
      </c>
      <c r="L330" s="162" t="s">
        <v>3299</v>
      </c>
      <c r="M330" s="162" t="s">
        <v>3300</v>
      </c>
      <c r="N330" s="162" t="s">
        <v>3328</v>
      </c>
      <c r="O330" s="144"/>
      <c r="P330" s="144"/>
    </row>
    <row r="331" ht="147" customHeight="1" spans="1:16">
      <c r="A331" s="16">
        <v>327</v>
      </c>
      <c r="B331" s="16" t="s">
        <v>3329</v>
      </c>
      <c r="C331" s="132" t="s">
        <v>914</v>
      </c>
      <c r="D331" s="132" t="s">
        <v>823</v>
      </c>
      <c r="E331" s="132" t="s">
        <v>915</v>
      </c>
      <c r="F331" s="132" t="s">
        <v>29</v>
      </c>
      <c r="G331" s="132" t="s">
        <v>206</v>
      </c>
      <c r="H331" s="132" t="s">
        <v>3330</v>
      </c>
      <c r="I331" s="132" t="s">
        <v>668</v>
      </c>
      <c r="J331" s="132">
        <v>300</v>
      </c>
      <c r="K331" s="132">
        <v>90</v>
      </c>
      <c r="L331" s="132" t="s">
        <v>1238</v>
      </c>
      <c r="M331" s="132" t="s">
        <v>3331</v>
      </c>
      <c r="N331" s="132" t="s">
        <v>917</v>
      </c>
      <c r="O331" s="144"/>
      <c r="P331" s="144"/>
    </row>
    <row r="332" ht="147" customHeight="1" spans="1:16">
      <c r="A332" s="16">
        <v>328</v>
      </c>
      <c r="B332" s="16" t="s">
        <v>3332</v>
      </c>
      <c r="C332" s="132" t="s">
        <v>903</v>
      </c>
      <c r="D332" s="132" t="s">
        <v>631</v>
      </c>
      <c r="E332" s="132" t="s">
        <v>904</v>
      </c>
      <c r="F332" s="132" t="s">
        <v>29</v>
      </c>
      <c r="G332" s="132" t="s">
        <v>3333</v>
      </c>
      <c r="H332" s="132" t="s">
        <v>3334</v>
      </c>
      <c r="I332" s="132" t="s">
        <v>906</v>
      </c>
      <c r="J332" s="132">
        <v>6210</v>
      </c>
      <c r="K332" s="167">
        <f>J332*0.003</f>
        <v>18.63</v>
      </c>
      <c r="L332" s="132" t="s">
        <v>3335</v>
      </c>
      <c r="M332" s="132" t="s">
        <v>3336</v>
      </c>
      <c r="N332" s="132" t="s">
        <v>907</v>
      </c>
      <c r="O332" s="144"/>
      <c r="P332" s="144"/>
    </row>
    <row r="333" ht="147" customHeight="1" spans="1:16">
      <c r="A333" s="16">
        <v>329</v>
      </c>
      <c r="B333" s="16" t="s">
        <v>3337</v>
      </c>
      <c r="C333" s="166" t="s">
        <v>3338</v>
      </c>
      <c r="D333" s="132" t="s">
        <v>19</v>
      </c>
      <c r="E333" s="132" t="s">
        <v>62</v>
      </c>
      <c r="F333" s="132" t="s">
        <v>29</v>
      </c>
      <c r="G333" s="132" t="s">
        <v>3339</v>
      </c>
      <c r="H333" s="166" t="s">
        <v>3340</v>
      </c>
      <c r="I333" s="132" t="s">
        <v>3339</v>
      </c>
      <c r="J333" s="132">
        <v>112.74</v>
      </c>
      <c r="K333" s="132">
        <v>112.74</v>
      </c>
      <c r="L333" s="132" t="s">
        <v>3341</v>
      </c>
      <c r="M333" s="132" t="s">
        <v>3342</v>
      </c>
      <c r="N333" s="132" t="s">
        <v>3343</v>
      </c>
      <c r="O333" s="144"/>
      <c r="P333" s="144"/>
    </row>
    <row r="1047347" customFormat="1" ht="13.5"/>
    <row r="1047348" customFormat="1" ht="13.5"/>
    <row r="1047349" customFormat="1" ht="13.5"/>
    <row r="1047350" customFormat="1" ht="13.5"/>
    <row r="1047351" customFormat="1" ht="13.5"/>
    <row r="1047352" customFormat="1" ht="13.5"/>
    <row r="1047353" customFormat="1" ht="13.5"/>
    <row r="1047354" customFormat="1" ht="13.5"/>
    <row r="1047355" customFormat="1" ht="13.5"/>
    <row r="1047356" customFormat="1" ht="13.5"/>
    <row r="1047357" customFormat="1" ht="13.5"/>
    <row r="1047358" customFormat="1" ht="13.5"/>
    <row r="1047359" customFormat="1" ht="13.5"/>
    <row r="1047360" customFormat="1" ht="13.5"/>
    <row r="1047361" customFormat="1" ht="13.5"/>
    <row r="1047362" customFormat="1" ht="13.5"/>
    <row r="1047363" customFormat="1" ht="13.5"/>
    <row r="1047364" customFormat="1" ht="13.5"/>
    <row r="1047365" customFormat="1" ht="13.5"/>
    <row r="1047366" customFormat="1" ht="13.5"/>
    <row r="1047367" customFormat="1" ht="13.5"/>
    <row r="1047368" customFormat="1" ht="13.5"/>
    <row r="1047369" customFormat="1" ht="13.5"/>
    <row r="1047370" customFormat="1" ht="13.5"/>
    <row r="1047371" customFormat="1" ht="13.5"/>
    <row r="1047372" customFormat="1" ht="13.5"/>
    <row r="1047373" customFormat="1" ht="13.5"/>
    <row r="1047374" customFormat="1" ht="13.5"/>
    <row r="1047375" customFormat="1" ht="13.5"/>
    <row r="1047376" customFormat="1" ht="13.5"/>
    <row r="1047377" customFormat="1" ht="13.5"/>
    <row r="1047378" customFormat="1" ht="13.5"/>
    <row r="1047379" customFormat="1" ht="13.5"/>
    <row r="1047380" customFormat="1" ht="13.5"/>
    <row r="1047381" customFormat="1" ht="13.5"/>
    <row r="1047382" customFormat="1" ht="13.5"/>
    <row r="1047383" customFormat="1" ht="13.5"/>
    <row r="1047384" customFormat="1" ht="13.5"/>
    <row r="1047385" customFormat="1" ht="13.5"/>
    <row r="1047386" customFormat="1" ht="13.5"/>
    <row r="1047387" customFormat="1" ht="13.5"/>
    <row r="1047388" customFormat="1" ht="13.5"/>
    <row r="1047389" customFormat="1" ht="13.5"/>
    <row r="1047390" customFormat="1" ht="13.5"/>
    <row r="1047391" customFormat="1" ht="13.5"/>
    <row r="1047392" customFormat="1" ht="13.5"/>
    <row r="1047393" customFormat="1" ht="13.5"/>
    <row r="1047394" customFormat="1" ht="13.5"/>
    <row r="1047395" customFormat="1" ht="13.5"/>
    <row r="1047396" customFormat="1" ht="13.5"/>
    <row r="1047397" customFormat="1" ht="13.5"/>
    <row r="1047398" customFormat="1" ht="13.5"/>
    <row r="1047399" customFormat="1" ht="13.5"/>
    <row r="1047400" customFormat="1" ht="13.5"/>
    <row r="1047401" customFormat="1" ht="13.5"/>
    <row r="1047402" customFormat="1" ht="13.5"/>
    <row r="1047403" customFormat="1" ht="13.5"/>
    <row r="1047404" customFormat="1" ht="13.5"/>
    <row r="1047405" customFormat="1" ht="13.5"/>
    <row r="1047406" customFormat="1" ht="13.5"/>
    <row r="1047407" customFormat="1" ht="13.5"/>
    <row r="1047408" customFormat="1" ht="13.5"/>
    <row r="1047409" customFormat="1" ht="13.5"/>
    <row r="1047410" customFormat="1" ht="13.5"/>
    <row r="1047411" customFormat="1" ht="13.5"/>
    <row r="1047412" customFormat="1" ht="13.5"/>
    <row r="1047413" customFormat="1" ht="13.5"/>
    <row r="1047414" customFormat="1" ht="13.5"/>
    <row r="1047415" customFormat="1" ht="13.5"/>
    <row r="1047416" customFormat="1" ht="13.5"/>
    <row r="1047417" customFormat="1" ht="13.5"/>
    <row r="1047418" customFormat="1" ht="13.5"/>
    <row r="1047419" customFormat="1" ht="13.5"/>
    <row r="1047420" customFormat="1" ht="13.5"/>
    <row r="1047421" customFormat="1" ht="13.5"/>
    <row r="1047422" customFormat="1" ht="13.5"/>
    <row r="1047423" customFormat="1" ht="13.5"/>
    <row r="1047424" customFormat="1" ht="13.5"/>
    <row r="1047425" customFormat="1" ht="13.5"/>
    <row r="1047426" customFormat="1" ht="13.5"/>
    <row r="1047427" customFormat="1" ht="13.5"/>
    <row r="1047428" customFormat="1" ht="13.5"/>
    <row r="1047429" customFormat="1" ht="13.5"/>
    <row r="1047430" customFormat="1" ht="13.5"/>
    <row r="1047431" customFormat="1" ht="13.5"/>
    <row r="1047432" customFormat="1" ht="13.5"/>
    <row r="1047433" customFormat="1" ht="13.5"/>
    <row r="1047434" customFormat="1" ht="13.5"/>
    <row r="1047435" customFormat="1" ht="13.5"/>
    <row r="1047436" customFormat="1" ht="13.5"/>
    <row r="1047437" customFormat="1" ht="13.5"/>
    <row r="1047438" customFormat="1" ht="13.5"/>
    <row r="1047439" customFormat="1" ht="13.5"/>
    <row r="1047440" customFormat="1" ht="13.5"/>
    <row r="1047441" customFormat="1" ht="13.5"/>
    <row r="1047442" customFormat="1" ht="13.5"/>
    <row r="1047443" customFormat="1" ht="13.5"/>
    <row r="1047444" customFormat="1" ht="13.5"/>
    <row r="1047445" customFormat="1" ht="13.5"/>
    <row r="1047446" customFormat="1" ht="13.5"/>
    <row r="1047447" customFormat="1" ht="13.5"/>
    <row r="1047448" customFormat="1" ht="13.5"/>
    <row r="1047449" customFormat="1" ht="13.5"/>
    <row r="1047450" customFormat="1" ht="13.5"/>
    <row r="1047451" customFormat="1" ht="13.5"/>
    <row r="1047452" customFormat="1" ht="13.5"/>
    <row r="1047453" customFormat="1" ht="13.5"/>
    <row r="1047454" customFormat="1" ht="13.5"/>
    <row r="1047455" customFormat="1" ht="13.5"/>
    <row r="1047456" customFormat="1" ht="13.5"/>
    <row r="1047457" customFormat="1" ht="13.5"/>
    <row r="1047458" customFormat="1" ht="13.5"/>
    <row r="1047459" customFormat="1" ht="13.5"/>
    <row r="1047460" customFormat="1" ht="13.5"/>
    <row r="1047461" customFormat="1" ht="13.5"/>
    <row r="1047462" customFormat="1" ht="13.5"/>
    <row r="1047463" customFormat="1" ht="13.5"/>
    <row r="1047464" customFormat="1" ht="13.5"/>
    <row r="1047465" customFormat="1" ht="13.5"/>
    <row r="1047466" customFormat="1" ht="13.5"/>
    <row r="1047467" customFormat="1" ht="13.5"/>
    <row r="1047468" customFormat="1" ht="13.5"/>
    <row r="1047469" customFormat="1" ht="13.5"/>
    <row r="1047470" customFormat="1" ht="13.5"/>
    <row r="1047471" customFormat="1" ht="13.5"/>
    <row r="1047472" customFormat="1" ht="13.5"/>
    <row r="1047473" customFormat="1" ht="13.5"/>
    <row r="1047474" customFormat="1" ht="13.5"/>
    <row r="1047475" customFormat="1" ht="13.5"/>
    <row r="1047476" customFormat="1" ht="13.5"/>
    <row r="1047477" customFormat="1" ht="13.5"/>
    <row r="1047478" customFormat="1" ht="13.5"/>
    <row r="1047479" customFormat="1" ht="13.5"/>
    <row r="1047480" customFormat="1" ht="13.5"/>
    <row r="1047481" customFormat="1" ht="13.5"/>
    <row r="1047482" customFormat="1" ht="13.5"/>
    <row r="1047483" customFormat="1" ht="13.5"/>
    <row r="1047484" customFormat="1" ht="13.5"/>
    <row r="1047485" customFormat="1" ht="13.5"/>
    <row r="1047486" customFormat="1" ht="13.5"/>
    <row r="1047487" customFormat="1" ht="13.5"/>
    <row r="1047488" customFormat="1" ht="13.5"/>
    <row r="1047489" customFormat="1" ht="13.5"/>
    <row r="1047490" customFormat="1" ht="13.5"/>
    <row r="1047491" customFormat="1" ht="13.5"/>
    <row r="1047492" customFormat="1" ht="13.5"/>
    <row r="1047493" customFormat="1" ht="13.5"/>
    <row r="1047494" customFormat="1" ht="13.5"/>
    <row r="1047495" customFormat="1" ht="13.5"/>
    <row r="1047496" customFormat="1" ht="13.5"/>
    <row r="1047497" customFormat="1" ht="13.5"/>
    <row r="1047498" customFormat="1" ht="13.5"/>
    <row r="1047499" customFormat="1" ht="13.5"/>
    <row r="1047500" customFormat="1" ht="13.5"/>
    <row r="1047501" customFormat="1" ht="13.5"/>
    <row r="1047502" customFormat="1" ht="13.5"/>
    <row r="1047503" customFormat="1" ht="13.5"/>
    <row r="1047504" customFormat="1" ht="13.5"/>
    <row r="1047505" customFormat="1" ht="13.5"/>
    <row r="1047506" customFormat="1" ht="13.5"/>
    <row r="1047507" customFormat="1" ht="13.5"/>
    <row r="1047508" customFormat="1" ht="13.5"/>
    <row r="1047509" customFormat="1" ht="13.5"/>
    <row r="1047510" customFormat="1" ht="13.5"/>
    <row r="1047511" customFormat="1" ht="13.5"/>
    <row r="1047512" customFormat="1" ht="13.5"/>
    <row r="1047513" customFormat="1" ht="13.5"/>
    <row r="1047514" customFormat="1" ht="13.5"/>
    <row r="1047515" customFormat="1" ht="13.5"/>
    <row r="1047516" customFormat="1" ht="13.5"/>
    <row r="1047517" customFormat="1" ht="13.5"/>
    <row r="1047518" customFormat="1" ht="13.5"/>
    <row r="1047519" customFormat="1" ht="13.5"/>
    <row r="1047520" customFormat="1" ht="13.5"/>
    <row r="1047521" customFormat="1" ht="13.5"/>
    <row r="1047522" customFormat="1" ht="13.5"/>
    <row r="1047523" customFormat="1" ht="13.5"/>
    <row r="1047524" customFormat="1" ht="13.5"/>
    <row r="1047525" customFormat="1" ht="13.5"/>
    <row r="1047526" customFormat="1" ht="13.5"/>
    <row r="1047527" customFormat="1" ht="13.5"/>
    <row r="1047528" customFormat="1" ht="13.5"/>
    <row r="1047529" customFormat="1" ht="13.5"/>
    <row r="1047530" customFormat="1" ht="13.5"/>
    <row r="1047531" customFormat="1" ht="13.5"/>
    <row r="1047532" customFormat="1" ht="13.5"/>
    <row r="1047533" customFormat="1" ht="13.5"/>
    <row r="1047534" customFormat="1" ht="13.5"/>
    <row r="1047535" customFormat="1" ht="13.5"/>
    <row r="1047536" customFormat="1" ht="13.5"/>
    <row r="1047537" customFormat="1" ht="13.5"/>
    <row r="1047538" customFormat="1" ht="13.5"/>
    <row r="1047539" customFormat="1" ht="13.5"/>
    <row r="1047540" customFormat="1" ht="13.5"/>
    <row r="1047541" customFormat="1" ht="13.5"/>
    <row r="1047542" customFormat="1" ht="13.5"/>
    <row r="1047543" customFormat="1" ht="13.5"/>
    <row r="1047544" customFormat="1" ht="13.5"/>
    <row r="1047545" customFormat="1" ht="13.5"/>
    <row r="1047546" customFormat="1" ht="13.5"/>
    <row r="1047547" customFormat="1" ht="13.5"/>
    <row r="1047548" customFormat="1" ht="13.5"/>
    <row r="1047549" customFormat="1" ht="13.5"/>
    <row r="1047550" customFormat="1" ht="13.5"/>
    <row r="1047551" customFormat="1" ht="13.5"/>
    <row r="1047552" customFormat="1" ht="13.5"/>
    <row r="1047553" customFormat="1" ht="13.5"/>
    <row r="1047554" customFormat="1" ht="13.5"/>
    <row r="1047555" customFormat="1" ht="13.5"/>
    <row r="1047556" customFormat="1" ht="13.5"/>
    <row r="1047557" customFormat="1" ht="13.5"/>
    <row r="1047558" customFormat="1" ht="13.5"/>
    <row r="1047559" customFormat="1" ht="13.5"/>
    <row r="1047560" customFormat="1" ht="13.5"/>
    <row r="1047561" customFormat="1" ht="13.5"/>
    <row r="1047562" customFormat="1" ht="13.5"/>
    <row r="1047563" customFormat="1" ht="13.5"/>
    <row r="1047564" customFormat="1" ht="13.5"/>
    <row r="1047565" customFormat="1" ht="13.5"/>
    <row r="1047566" customFormat="1" ht="13.5"/>
    <row r="1047567" customFormat="1" ht="13.5"/>
    <row r="1047568" customFormat="1" ht="13.5"/>
    <row r="1047569" customFormat="1" ht="13.5"/>
    <row r="1047570" customFormat="1" ht="13.5"/>
    <row r="1047571" customFormat="1" ht="13.5"/>
    <row r="1047572" customFormat="1" ht="13.5"/>
    <row r="1047573" customFormat="1" ht="13.5"/>
    <row r="1047574" customFormat="1" ht="13.5"/>
    <row r="1047575" customFormat="1" ht="13.5"/>
    <row r="1047576" customFormat="1" ht="13.5"/>
    <row r="1047577" customFormat="1" ht="13.5"/>
    <row r="1047578" customFormat="1" ht="13.5"/>
    <row r="1047579" customFormat="1" ht="13.5"/>
    <row r="1047580" customFormat="1" ht="13.5"/>
    <row r="1047581" customFormat="1" ht="13.5"/>
    <row r="1047582" customFormat="1" ht="13.5"/>
    <row r="1047583" customFormat="1" ht="13.5"/>
    <row r="1047584" customFormat="1" ht="13.5"/>
    <row r="1047585" customFormat="1" ht="13.5"/>
    <row r="1047586" customFormat="1" ht="13.5"/>
    <row r="1047587" customFormat="1" ht="13.5"/>
    <row r="1047588" customFormat="1" ht="13.5"/>
    <row r="1047589" customFormat="1" ht="13.5"/>
    <row r="1047590" customFormat="1" ht="13.5"/>
    <row r="1047591" customFormat="1" ht="13.5"/>
    <row r="1047592" customFormat="1" ht="13.5"/>
    <row r="1047593" customFormat="1" ht="13.5"/>
    <row r="1047594" customFormat="1" ht="13.5"/>
    <row r="1047595" customFormat="1" ht="13.5"/>
    <row r="1047596" customFormat="1" ht="13.5"/>
    <row r="1047597" customFormat="1" ht="13.5"/>
    <row r="1047598" customFormat="1" ht="13.5"/>
    <row r="1047599" customFormat="1" ht="13.5"/>
    <row r="1047600" customFormat="1" ht="13.5"/>
    <row r="1047601" customFormat="1" ht="13.5"/>
    <row r="1047602" customFormat="1" ht="13.5"/>
    <row r="1047603" customFormat="1" ht="13.5"/>
    <row r="1047604" customFormat="1" ht="13.5"/>
    <row r="1047605" customFormat="1" ht="13.5"/>
    <row r="1047606" customFormat="1" ht="13.5"/>
    <row r="1047607" customFormat="1" ht="13.5"/>
    <row r="1047608" customFormat="1" ht="13.5"/>
    <row r="1047609" customFormat="1" ht="13.5"/>
    <row r="1047610" customFormat="1" ht="13.5"/>
    <row r="1047611" customFormat="1" ht="13.5"/>
    <row r="1047612" customFormat="1" ht="13.5"/>
    <row r="1047613" customFormat="1" ht="13.5"/>
    <row r="1047614" customFormat="1" ht="13.5"/>
    <row r="1047615" customFormat="1" ht="13.5"/>
    <row r="1047616" customFormat="1" ht="13.5"/>
    <row r="1047617" customFormat="1" ht="13.5"/>
    <row r="1047618" customFormat="1" ht="13.5"/>
    <row r="1047619" customFormat="1" ht="13.5"/>
    <row r="1047620" customFormat="1" ht="13.5"/>
    <row r="1047621" customFormat="1" ht="13.5"/>
    <row r="1047622" customFormat="1" ht="13.5"/>
    <row r="1047623" customFormat="1" ht="13.5"/>
    <row r="1047624" customFormat="1" ht="13.5"/>
    <row r="1047625" customFormat="1" ht="13.5"/>
    <row r="1047626" customFormat="1" ht="13.5"/>
    <row r="1047627" customFormat="1" ht="13.5"/>
    <row r="1047628" customFormat="1" ht="13.5"/>
    <row r="1047629" customFormat="1" ht="13.5"/>
    <row r="1047630" customFormat="1" ht="13.5"/>
    <row r="1047631" customFormat="1" ht="13.5"/>
    <row r="1047632" customFormat="1" ht="13.5"/>
    <row r="1047633" customFormat="1" ht="13.5"/>
    <row r="1047634" customFormat="1" ht="13.5"/>
    <row r="1047635" customFormat="1" ht="13.5"/>
    <row r="1047636" customFormat="1" ht="13.5"/>
    <row r="1047637" customFormat="1" ht="13.5"/>
    <row r="1047638" customFormat="1" ht="13.5"/>
    <row r="1047639" customFormat="1" ht="13.5"/>
    <row r="1047640" customFormat="1" ht="13.5"/>
    <row r="1047641" customFormat="1" ht="13.5"/>
    <row r="1047642" customFormat="1" ht="13.5"/>
    <row r="1047643" customFormat="1" ht="13.5"/>
    <row r="1047644" customFormat="1" ht="13.5"/>
    <row r="1047645" customFormat="1" ht="13.5"/>
    <row r="1047646" customFormat="1" ht="13.5"/>
    <row r="1047647" customFormat="1" ht="13.5"/>
    <row r="1047648" customFormat="1" ht="13.5"/>
    <row r="1047649" customFormat="1" ht="13.5"/>
    <row r="1047650" customFormat="1" ht="13.5"/>
    <row r="1047651" customFormat="1" ht="13.5"/>
    <row r="1047652" customFormat="1" ht="13.5"/>
    <row r="1047653" customFormat="1" ht="13.5"/>
    <row r="1047654" customFormat="1" ht="13.5"/>
    <row r="1047655" customFormat="1" ht="13.5"/>
    <row r="1047656" customFormat="1" ht="13.5"/>
    <row r="1047657" customFormat="1" ht="13.5"/>
    <row r="1047658" customFormat="1" ht="13.5"/>
    <row r="1047659" customFormat="1" ht="13.5"/>
    <row r="1047660" customFormat="1" ht="13.5"/>
    <row r="1047661" customFormat="1" ht="13.5"/>
    <row r="1047662" customFormat="1" ht="13.5"/>
    <row r="1047663" customFormat="1" ht="13.5"/>
    <row r="1047664" customFormat="1" ht="13.5"/>
    <row r="1047665" customFormat="1" ht="13.5"/>
    <row r="1047666" customFormat="1" ht="13.5"/>
    <row r="1047667" customFormat="1" ht="13.5"/>
    <row r="1047668" customFormat="1" ht="13.5"/>
    <row r="1047669" customFormat="1" ht="13.5"/>
    <row r="1047670" customFormat="1" ht="13.5"/>
    <row r="1047671" customFormat="1" ht="13.5"/>
    <row r="1047672" customFormat="1" ht="13.5"/>
    <row r="1047673" customFormat="1" ht="13.5"/>
    <row r="1047674" customFormat="1" ht="13.5"/>
    <row r="1047675" customFormat="1" ht="13.5"/>
    <row r="1047676" customFormat="1" ht="13.5"/>
    <row r="1047677" customFormat="1" ht="13.5"/>
    <row r="1047678" customFormat="1" ht="13.5"/>
    <row r="1047679" customFormat="1" ht="13.5"/>
    <row r="1047680" customFormat="1" ht="13.5"/>
    <row r="1047681" customFormat="1" ht="13.5"/>
    <row r="1047682" customFormat="1" ht="13.5"/>
    <row r="1047683" customFormat="1" ht="13.5"/>
    <row r="1047684" customFormat="1" ht="13.5"/>
    <row r="1047685" customFormat="1" ht="13.5"/>
    <row r="1047686" customFormat="1" ht="13.5"/>
    <row r="1047687" customFormat="1" ht="13.5"/>
    <row r="1047688" customFormat="1" ht="13.5"/>
    <row r="1047689" customFormat="1" ht="13.5"/>
    <row r="1047690" customFormat="1" ht="13.5"/>
    <row r="1047691" customFormat="1" ht="13.5"/>
    <row r="1047692" customFormat="1" ht="13.5"/>
    <row r="1047693" customFormat="1" ht="13.5"/>
    <row r="1047694" customFormat="1" ht="13.5"/>
    <row r="1047695" customFormat="1" ht="13.5"/>
    <row r="1047696" customFormat="1" ht="13.5"/>
    <row r="1047697" customFormat="1" ht="13.5"/>
    <row r="1047698" customFormat="1" ht="13.5"/>
    <row r="1047699" customFormat="1" ht="13.5"/>
    <row r="1047700" customFormat="1" ht="13.5"/>
    <row r="1047701" customFormat="1" ht="13.5"/>
    <row r="1047702" customFormat="1" ht="13.5"/>
    <row r="1047703" customFormat="1" ht="13.5"/>
    <row r="1047704" customFormat="1" ht="13.5"/>
    <row r="1047705" customFormat="1" ht="13.5"/>
    <row r="1047706" customFormat="1" ht="13.5"/>
    <row r="1047707" customFormat="1" ht="13.5"/>
    <row r="1047708" customFormat="1" ht="13.5"/>
    <row r="1047709" customFormat="1" ht="13.5"/>
    <row r="1047710" customFormat="1" ht="13.5"/>
    <row r="1047711" customFormat="1" ht="13.5"/>
    <row r="1047712" customFormat="1" ht="13.5"/>
    <row r="1047713" customFormat="1" ht="13.5"/>
    <row r="1047714" customFormat="1" ht="13.5"/>
    <row r="1047715" customFormat="1" ht="13.5"/>
    <row r="1047716" customFormat="1" ht="13.5"/>
    <row r="1047717" customFormat="1" ht="13.5"/>
    <row r="1047718" customFormat="1" ht="13.5"/>
    <row r="1047719" customFormat="1" ht="13.5"/>
    <row r="1047720" customFormat="1" ht="13.5"/>
    <row r="1047721" customFormat="1" ht="13.5"/>
    <row r="1047722" customFormat="1" ht="13.5"/>
    <row r="1047723" customFormat="1" ht="13.5"/>
    <row r="1047724" customFormat="1" ht="13.5"/>
    <row r="1047725" customFormat="1" ht="13.5"/>
    <row r="1047726" customFormat="1" ht="13.5"/>
    <row r="1047727" customFormat="1" ht="13.5"/>
    <row r="1047728" customFormat="1" ht="13.5"/>
    <row r="1047729" customFormat="1" ht="13.5"/>
    <row r="1047730" customFormat="1" ht="13.5"/>
    <row r="1047731" customFormat="1" ht="13.5"/>
    <row r="1047732" customFormat="1" ht="13.5"/>
    <row r="1047733" customFormat="1" ht="13.5"/>
    <row r="1047734" customFormat="1" ht="13.5"/>
    <row r="1047735" customFormat="1" ht="13.5"/>
    <row r="1047736" customFormat="1" ht="13.5"/>
    <row r="1047737" customFormat="1" ht="13.5"/>
    <row r="1047738" customFormat="1" ht="13.5"/>
    <row r="1047739" customFormat="1" ht="13.5"/>
    <row r="1047740" customFormat="1" ht="13.5"/>
    <row r="1047741" customFormat="1" ht="13.5"/>
    <row r="1047742" customFormat="1" ht="13.5"/>
    <row r="1047743" customFormat="1" ht="13.5"/>
    <row r="1047744" customFormat="1" ht="13.5"/>
    <row r="1047745" customFormat="1" ht="13.5"/>
    <row r="1047746" customFormat="1" ht="13.5"/>
    <row r="1047747" customFormat="1" ht="13.5"/>
    <row r="1047748" customFormat="1" ht="13.5"/>
    <row r="1047749" customFormat="1" ht="13.5"/>
    <row r="1047750" customFormat="1" ht="13.5"/>
    <row r="1047751" customFormat="1" ht="13.5"/>
    <row r="1047752" customFormat="1" ht="13.5"/>
    <row r="1047753" customFormat="1" ht="13.5"/>
    <row r="1047754" customFormat="1" ht="13.5"/>
    <row r="1047755" customFormat="1" ht="13.5"/>
    <row r="1047756" customFormat="1" ht="13.5"/>
    <row r="1047757" customFormat="1" ht="13.5"/>
    <row r="1047758" customFormat="1" ht="13.5"/>
    <row r="1047759" customFormat="1" ht="13.5"/>
    <row r="1047760" customFormat="1" ht="13.5"/>
    <row r="1047761" customFormat="1" ht="13.5"/>
    <row r="1047762" customFormat="1" ht="13.5"/>
    <row r="1047763" customFormat="1" ht="13.5"/>
    <row r="1047764" customFormat="1" ht="13.5"/>
    <row r="1047765" customFormat="1" ht="13.5"/>
    <row r="1047766" customFormat="1" ht="13.5"/>
    <row r="1047767" customFormat="1" ht="13.5"/>
    <row r="1047768" customFormat="1" ht="13.5"/>
    <row r="1047769" customFormat="1" ht="13.5"/>
    <row r="1047770" customFormat="1" ht="13.5"/>
    <row r="1047771" customFormat="1" ht="13.5"/>
    <row r="1047772" customFormat="1" ht="13.5"/>
    <row r="1047773" customFormat="1" ht="13.5"/>
    <row r="1047774" customFormat="1" ht="13.5"/>
    <row r="1047775" customFormat="1" ht="13.5"/>
    <row r="1047776" customFormat="1" ht="13.5"/>
    <row r="1047777" customFormat="1" ht="13.5"/>
    <row r="1047778" customFormat="1" ht="13.5"/>
    <row r="1047779" customFormat="1" ht="13.5"/>
    <row r="1047780" customFormat="1" ht="13.5"/>
    <row r="1047781" customFormat="1" ht="13.5"/>
    <row r="1047782" customFormat="1" ht="13.5"/>
    <row r="1047783" customFormat="1" ht="13.5"/>
    <row r="1047784" customFormat="1" ht="13.5"/>
    <row r="1047785" customFormat="1" ht="13.5"/>
    <row r="1047786" customFormat="1" ht="13.5"/>
    <row r="1047787" customFormat="1" ht="13.5"/>
    <row r="1047788" customFormat="1" ht="13.5"/>
    <row r="1047789" customFormat="1" ht="13.5"/>
    <row r="1047790" customFormat="1" ht="13.5"/>
    <row r="1047791" customFormat="1" ht="13.5"/>
    <row r="1047792" customFormat="1" ht="13.5"/>
    <row r="1047793" customFormat="1" ht="13.5"/>
    <row r="1047794" customFormat="1" ht="13.5"/>
    <row r="1047795" customFormat="1" ht="13.5"/>
    <row r="1047796" customFormat="1" ht="13.5"/>
    <row r="1047797" customFormat="1" ht="13.5"/>
    <row r="1047798" customFormat="1" ht="13.5"/>
    <row r="1047799" customFormat="1" ht="13.5"/>
    <row r="1047800" customFormat="1" ht="13.5"/>
    <row r="1047801" customFormat="1" ht="13.5"/>
    <row r="1047802" customFormat="1" ht="13.5"/>
    <row r="1047803" customFormat="1" ht="13.5"/>
    <row r="1047804" customFormat="1" ht="13.5"/>
    <row r="1047805" customFormat="1" ht="13.5"/>
    <row r="1047806" customFormat="1" ht="13.5"/>
    <row r="1047807" customFormat="1" ht="13.5"/>
    <row r="1047808" customFormat="1" ht="13.5"/>
    <row r="1047809" customFormat="1" ht="13.5"/>
    <row r="1047810" customFormat="1" ht="13.5"/>
    <row r="1047811" customFormat="1" ht="13.5"/>
    <row r="1047812" customFormat="1" ht="13.5"/>
    <row r="1047813" customFormat="1" ht="13.5"/>
    <row r="1047814" customFormat="1" ht="13.5"/>
    <row r="1047815" customFormat="1" ht="13.5"/>
    <row r="1047816" customFormat="1" ht="13.5"/>
    <row r="1047817" customFormat="1" ht="13.5"/>
    <row r="1047818" customFormat="1" ht="13.5"/>
    <row r="1047819" customFormat="1" ht="13.5"/>
    <row r="1047820" customFormat="1" ht="13.5"/>
    <row r="1047821" customFormat="1" ht="13.5"/>
    <row r="1047822" customFormat="1" ht="13.5"/>
    <row r="1047823" customFormat="1" ht="13.5"/>
    <row r="1047824" customFormat="1" ht="13.5"/>
    <row r="1047825" customFormat="1" ht="13.5"/>
    <row r="1047826" customFormat="1" ht="13.5"/>
    <row r="1047827" customFormat="1" ht="13.5"/>
    <row r="1047828" customFormat="1" ht="13.5"/>
    <row r="1047829" customFormat="1" ht="13.5"/>
    <row r="1047830" customFormat="1" ht="13.5"/>
    <row r="1047831" customFormat="1" ht="13.5"/>
    <row r="1047832" customFormat="1" ht="13.5"/>
    <row r="1047833" customFormat="1" ht="13.5"/>
    <row r="1047834" customFormat="1" ht="13.5"/>
    <row r="1047835" customFormat="1" ht="13.5"/>
    <row r="1047836" customFormat="1" ht="13.5"/>
    <row r="1047837" customFormat="1" ht="13.5"/>
    <row r="1047838" customFormat="1" ht="13.5"/>
    <row r="1047839" customFormat="1" ht="13.5"/>
    <row r="1047840" customFormat="1" ht="13.5"/>
    <row r="1047841" customFormat="1" ht="13.5"/>
    <row r="1047842" customFormat="1" ht="13.5"/>
    <row r="1047843" customFormat="1" ht="13.5"/>
    <row r="1047844" customFormat="1" ht="13.5"/>
    <row r="1047845" customFormat="1" ht="13.5"/>
    <row r="1047846" customFormat="1" ht="13.5"/>
    <row r="1047847" customFormat="1" ht="13.5"/>
    <row r="1047848" customFormat="1" ht="13.5"/>
    <row r="1047849" customFormat="1" ht="13.5"/>
    <row r="1047850" customFormat="1" ht="13.5"/>
    <row r="1047851" customFormat="1" ht="13.5"/>
    <row r="1047852" customFormat="1" ht="13.5"/>
    <row r="1047853" customFormat="1" ht="13.5"/>
    <row r="1047854" customFormat="1" ht="13.5"/>
    <row r="1047855" customFormat="1" ht="13.5"/>
    <row r="1047856" customFormat="1" ht="13.5"/>
    <row r="1047857" customFormat="1" ht="13.5"/>
    <row r="1047858" customFormat="1" ht="13.5"/>
    <row r="1047859" customFormat="1" ht="13.5"/>
    <row r="1047860" customFormat="1" ht="13.5"/>
    <row r="1047861" customFormat="1" ht="13.5"/>
    <row r="1047862" customFormat="1" ht="13.5"/>
    <row r="1047863" customFormat="1" ht="13.5"/>
    <row r="1047864" customFormat="1" ht="13.5"/>
    <row r="1047865" customFormat="1" ht="13.5"/>
    <row r="1047866" customFormat="1" ht="13.5"/>
    <row r="1047867" customFormat="1" ht="13.5"/>
    <row r="1047868" customFormat="1" ht="13.5"/>
    <row r="1047869" customFormat="1" ht="13.5"/>
    <row r="1047870" customFormat="1" ht="13.5"/>
    <row r="1047871" customFormat="1" ht="13.5"/>
    <row r="1047872" customFormat="1" ht="13.5"/>
    <row r="1047873" customFormat="1" ht="13.5"/>
    <row r="1047874" customFormat="1" ht="13.5"/>
    <row r="1047875" customFormat="1" ht="13.5"/>
    <row r="1047876" customFormat="1" ht="13.5"/>
    <row r="1047877" customFormat="1" ht="13.5"/>
    <row r="1047878" customFormat="1" ht="13.5"/>
    <row r="1047879" customFormat="1" ht="13.5"/>
    <row r="1047880" customFormat="1" ht="13.5"/>
    <row r="1047881" customFormat="1" ht="13.5"/>
    <row r="1047882" customFormat="1" ht="13.5"/>
    <row r="1047883" customFormat="1" ht="13.5"/>
    <row r="1047884" customFormat="1" ht="13.5"/>
    <row r="1047885" customFormat="1" ht="13.5"/>
    <row r="1047886" customFormat="1" ht="13.5"/>
    <row r="1047887" customFormat="1" ht="13.5"/>
    <row r="1047888" customFormat="1" ht="13.5"/>
    <row r="1047889" customFormat="1" ht="13.5"/>
    <row r="1047890" customFormat="1" ht="13.5"/>
    <row r="1047891" customFormat="1" ht="13.5"/>
    <row r="1047892" customFormat="1" ht="13.5"/>
    <row r="1047893" customFormat="1" ht="13.5"/>
    <row r="1047894" customFormat="1" ht="13.5"/>
    <row r="1047895" customFormat="1" ht="13.5"/>
    <row r="1047896" customFormat="1" ht="13.5"/>
    <row r="1047897" customFormat="1" ht="13.5"/>
    <row r="1047898" customFormat="1" ht="13.5"/>
    <row r="1047899" customFormat="1" ht="13.5"/>
    <row r="1047900" customFormat="1" ht="13.5"/>
    <row r="1047901" customFormat="1" ht="13.5"/>
    <row r="1047902" customFormat="1" ht="13.5"/>
    <row r="1047903" customFormat="1" ht="13.5"/>
    <row r="1047904" customFormat="1" ht="13.5"/>
    <row r="1047905" customFormat="1" ht="13.5"/>
    <row r="1047906" customFormat="1" ht="13.5"/>
    <row r="1047907" customFormat="1" ht="13.5"/>
    <row r="1047908" customFormat="1" ht="13.5"/>
    <row r="1047909" customFormat="1" ht="13.5"/>
    <row r="1047910" customFormat="1" ht="13.5"/>
    <row r="1047911" customFormat="1" ht="13.5"/>
    <row r="1047912" customFormat="1" ht="13.5"/>
    <row r="1047913" customFormat="1" ht="13.5"/>
    <row r="1047914" customFormat="1" ht="13.5"/>
    <row r="1047915" customFormat="1" ht="13.5"/>
    <row r="1047916" customFormat="1" ht="13.5"/>
    <row r="1047917" customFormat="1" ht="13.5"/>
    <row r="1047918" customFormat="1" ht="13.5"/>
    <row r="1047919" customFormat="1" ht="13.5"/>
    <row r="1047920" customFormat="1" ht="13.5"/>
    <row r="1047921" customFormat="1" ht="13.5"/>
    <row r="1047922" customFormat="1" ht="13.5"/>
    <row r="1047923" customFormat="1" ht="13.5"/>
    <row r="1047924" customFormat="1" ht="13.5"/>
    <row r="1047925" customFormat="1" ht="13.5"/>
    <row r="1047926" customFormat="1" ht="13.5"/>
    <row r="1047927" customFormat="1" ht="13.5"/>
    <row r="1047928" customFormat="1" ht="13.5"/>
    <row r="1047929" customFormat="1" ht="13.5"/>
    <row r="1047930" customFormat="1" ht="13.5"/>
    <row r="1047931" customFormat="1" ht="13.5"/>
    <row r="1047932" customFormat="1" ht="13.5"/>
    <row r="1047933" customFormat="1" ht="13.5"/>
    <row r="1047934" customFormat="1" ht="13.5"/>
    <row r="1047935" customFormat="1" ht="13.5"/>
    <row r="1047936" customFormat="1" ht="13.5"/>
    <row r="1047937" customFormat="1" ht="13.5"/>
    <row r="1047938" customFormat="1" ht="13.5"/>
    <row r="1047939" customFormat="1" ht="13.5"/>
    <row r="1047940" customFormat="1" ht="13.5"/>
    <row r="1047941" customFormat="1" ht="13.5"/>
    <row r="1047942" customFormat="1" ht="13.5"/>
    <row r="1047943" customFormat="1" ht="13.5"/>
    <row r="1047944" customFormat="1" ht="13.5"/>
    <row r="1047945" customFormat="1" ht="13.5"/>
    <row r="1047946" customFormat="1" ht="13.5"/>
    <row r="1047947" customFormat="1" ht="13.5"/>
    <row r="1047948" customFormat="1" ht="13.5"/>
    <row r="1047949" customFormat="1" ht="13.5"/>
    <row r="1047950" customFormat="1" ht="13.5"/>
    <row r="1047951" customFormat="1" ht="13.5"/>
    <row r="1047952" customFormat="1" ht="13.5"/>
    <row r="1047953" customFormat="1" ht="13.5"/>
    <row r="1047954" customFormat="1" ht="13.5"/>
    <row r="1047955" customFormat="1" ht="13.5"/>
    <row r="1047956" customFormat="1" ht="13.5"/>
    <row r="1047957" customFormat="1" ht="13.5"/>
    <row r="1047958" customFormat="1" ht="13.5"/>
    <row r="1047959" customFormat="1" ht="13.5"/>
    <row r="1047960" customFormat="1" ht="13.5"/>
    <row r="1047961" customFormat="1" ht="13.5"/>
    <row r="1047962" customFormat="1" ht="13.5"/>
    <row r="1047963" customFormat="1" ht="13.5"/>
    <row r="1047964" customFormat="1" ht="13.5"/>
    <row r="1047965" customFormat="1" ht="13.5"/>
    <row r="1047966" customFormat="1" ht="13.5"/>
    <row r="1047967" customFormat="1" ht="13.5"/>
    <row r="1047968" customFormat="1" ht="13.5"/>
    <row r="1047969" customFormat="1" ht="13.5"/>
    <row r="1047970" customFormat="1" ht="13.5"/>
    <row r="1047971" customFormat="1" ht="13.5"/>
    <row r="1047972" customFormat="1" ht="13.5"/>
    <row r="1047973" customFormat="1" ht="13.5"/>
    <row r="1047974" customFormat="1" ht="13.5"/>
    <row r="1047975" customFormat="1" ht="13.5"/>
    <row r="1047976" customFormat="1" ht="13.5"/>
    <row r="1047977" customFormat="1" ht="13.5"/>
    <row r="1047978" customFormat="1" ht="13.5"/>
    <row r="1047979" customFormat="1" ht="13.5"/>
    <row r="1047980" customFormat="1" ht="13.5"/>
    <row r="1047981" customFormat="1" ht="13.5"/>
    <row r="1047982" customFormat="1" ht="13.5"/>
    <row r="1047983" customFormat="1" ht="13.5"/>
    <row r="1047984" customFormat="1" ht="13.5"/>
    <row r="1047985" customFormat="1" ht="13.5"/>
    <row r="1047986" customFormat="1" ht="13.5"/>
    <row r="1047987" customFormat="1" ht="13.5"/>
    <row r="1047988" customFormat="1" ht="13.5"/>
    <row r="1047989" customFormat="1" ht="13.5"/>
    <row r="1047990" customFormat="1" ht="13.5"/>
    <row r="1047991" customFormat="1" ht="13.5"/>
    <row r="1047992" customFormat="1" ht="13.5"/>
    <row r="1047993" customFormat="1" ht="13.5"/>
    <row r="1047994" customFormat="1" ht="13.5"/>
    <row r="1047995" customFormat="1" ht="13.5"/>
    <row r="1047996" customFormat="1" ht="13.5"/>
    <row r="1047997" customFormat="1" ht="13.5"/>
    <row r="1047998" customFormat="1" ht="13.5"/>
    <row r="1047999" customFormat="1" ht="13.5"/>
    <row r="1048000" customFormat="1" ht="13.5"/>
    <row r="1048001" customFormat="1" ht="13.5"/>
    <row r="1048002" customFormat="1" ht="13.5"/>
    <row r="1048003" customFormat="1" ht="13.5"/>
    <row r="1048004" customFormat="1" ht="13.5"/>
    <row r="1048005" customFormat="1" ht="13.5"/>
    <row r="1048006" customFormat="1" ht="13.5"/>
    <row r="1048007" customFormat="1" ht="13.5"/>
    <row r="1048008" customFormat="1" ht="13.5"/>
    <row r="1048009" customFormat="1" ht="13.5"/>
    <row r="1048010" customFormat="1" ht="13.5"/>
    <row r="1048011" customFormat="1" ht="13.5"/>
    <row r="1048012" customFormat="1" ht="13.5"/>
    <row r="1048013" customFormat="1" ht="13.5"/>
    <row r="1048014" customFormat="1" ht="13.5"/>
    <row r="1048015" customFormat="1" ht="13.5"/>
    <row r="1048016" customFormat="1" ht="13.5"/>
    <row r="1048017" customFormat="1" ht="13.5"/>
    <row r="1048018" customFormat="1" ht="13.5"/>
    <row r="1048019" customFormat="1" ht="13.5"/>
    <row r="1048020" customFormat="1" ht="13.5"/>
    <row r="1048021" customFormat="1" ht="13.5"/>
    <row r="1048022" customFormat="1" ht="13.5"/>
    <row r="1048023" customFormat="1" ht="13.5"/>
    <row r="1048024" customFormat="1" ht="13.5"/>
    <row r="1048025" customFormat="1" ht="13.5"/>
    <row r="1048026" customFormat="1" ht="13.5"/>
    <row r="1048027" customFormat="1" ht="13.5"/>
    <row r="1048028" customFormat="1" ht="13.5"/>
    <row r="1048029" customFormat="1" ht="13.5"/>
    <row r="1048030" customFormat="1" ht="13.5"/>
    <row r="1048031" customFormat="1" ht="13.5"/>
    <row r="1048032" customFormat="1" ht="13.5"/>
    <row r="1048033" customFormat="1" ht="13.5"/>
    <row r="1048034" customFormat="1" ht="13.5"/>
    <row r="1048035" customFormat="1" ht="13.5"/>
    <row r="1048036" customFormat="1" ht="13.5"/>
    <row r="1048037" customFormat="1" ht="13.5"/>
    <row r="1048038" customFormat="1" ht="13.5"/>
    <row r="1048039" customFormat="1" ht="13.5"/>
    <row r="1048040" customFormat="1" ht="13.5"/>
    <row r="1048041" customFormat="1" ht="13.5"/>
    <row r="1048042" customFormat="1" ht="13.5"/>
    <row r="1048043" customFormat="1" ht="13.5"/>
    <row r="1048044" customFormat="1" ht="13.5"/>
    <row r="1048045" customFormat="1" ht="13.5"/>
    <row r="1048046" customFormat="1" ht="13.5"/>
    <row r="1048047" customFormat="1" ht="13.5"/>
    <row r="1048048" customFormat="1" ht="13.5"/>
    <row r="1048049" customFormat="1" ht="13.5"/>
    <row r="1048050" customFormat="1" ht="13.5"/>
    <row r="1048051" customFormat="1" ht="13.5"/>
    <row r="1048052" customFormat="1" ht="13.5"/>
    <row r="1048053" customFormat="1" ht="13.5"/>
    <row r="1048054" customFormat="1" ht="13.5"/>
    <row r="1048055" customFormat="1" ht="13.5"/>
    <row r="1048056" customFormat="1" ht="13.5"/>
    <row r="1048057" customFormat="1" ht="13.5"/>
    <row r="1048058" customFormat="1" ht="13.5"/>
    <row r="1048059" customFormat="1" ht="13.5"/>
    <row r="1048060" customFormat="1" ht="13.5"/>
    <row r="1048061" customFormat="1" ht="13.5"/>
    <row r="1048062" customFormat="1" ht="13.5"/>
    <row r="1048063" customFormat="1" ht="13.5"/>
    <row r="1048064" customFormat="1" ht="13.5"/>
    <row r="1048065" customFormat="1" ht="13.5"/>
    <row r="1048066" customFormat="1" ht="13.5"/>
    <row r="1048067" customFormat="1" ht="13.5"/>
    <row r="1048068" customFormat="1" ht="13.5"/>
    <row r="1048069" customFormat="1" ht="13.5"/>
    <row r="1048070" customFormat="1" ht="13.5"/>
    <row r="1048071" customFormat="1" ht="13.5"/>
    <row r="1048072" customFormat="1" ht="13.5"/>
    <row r="1048073" customFormat="1" ht="13.5"/>
    <row r="1048074" customFormat="1" ht="13.5"/>
    <row r="1048075" customFormat="1" ht="13.5"/>
    <row r="1048076" customFormat="1" ht="13.5"/>
    <row r="1048077" customFormat="1" ht="13.5"/>
    <row r="1048078" customFormat="1" ht="13.5"/>
    <row r="1048079" customFormat="1" ht="13.5"/>
    <row r="1048080" customFormat="1" ht="13.5"/>
    <row r="1048081" customFormat="1" ht="13.5"/>
    <row r="1048082" customFormat="1" ht="13.5"/>
    <row r="1048083" customFormat="1" ht="13.5"/>
    <row r="1048084" customFormat="1" ht="13.5"/>
    <row r="1048085" customFormat="1" ht="13.5"/>
    <row r="1048086" customFormat="1" ht="13.5"/>
    <row r="1048087" customFormat="1" ht="13.5"/>
    <row r="1048088" customFormat="1" ht="13.5"/>
    <row r="1048089" customFormat="1" ht="13.5"/>
    <row r="1048090" customFormat="1" ht="13.5"/>
    <row r="1048091" customFormat="1" ht="13.5"/>
    <row r="1048092" customFormat="1" ht="13.5"/>
    <row r="1048093" customFormat="1" ht="13.5"/>
    <row r="1048094" customFormat="1" ht="13.5"/>
    <row r="1048095" customFormat="1" ht="13.5"/>
    <row r="1048096" customFormat="1" ht="13.5"/>
    <row r="1048097" customFormat="1" ht="13.5"/>
    <row r="1048098" customFormat="1" ht="13.5"/>
    <row r="1048099" customFormat="1" ht="13.5"/>
    <row r="1048100" customFormat="1" ht="13.5"/>
    <row r="1048101" customFormat="1" ht="13.5"/>
    <row r="1048102" customFormat="1" ht="13.5"/>
    <row r="1048103" customFormat="1" ht="13.5"/>
    <row r="1048104" customFormat="1" ht="13.5"/>
    <row r="1048105" customFormat="1" ht="13.5"/>
    <row r="1048106" customFormat="1" ht="13.5"/>
    <row r="1048107" customFormat="1" ht="13.5"/>
    <row r="1048108" customFormat="1" ht="13.5"/>
    <row r="1048109" customFormat="1" ht="13.5"/>
    <row r="1048110" customFormat="1" ht="13.5"/>
    <row r="1048111" customFormat="1" ht="13.5"/>
    <row r="1048112" customFormat="1" ht="13.5"/>
    <row r="1048113" customFormat="1" ht="13.5"/>
    <row r="1048114" customFormat="1" ht="13.5"/>
    <row r="1048115" customFormat="1" ht="13.5"/>
    <row r="1048116" customFormat="1" ht="13.5"/>
    <row r="1048117" customFormat="1" ht="13.5"/>
    <row r="1048118" customFormat="1" ht="13.5"/>
    <row r="1048119" customFormat="1" ht="13.5"/>
    <row r="1048120" customFormat="1" ht="13.5"/>
    <row r="1048121" customFormat="1" ht="13.5"/>
    <row r="1048122" customFormat="1" ht="13.5"/>
    <row r="1048123" customFormat="1" ht="13.5"/>
    <row r="1048124" customFormat="1" ht="13.5"/>
    <row r="1048125" customFormat="1" ht="13.5"/>
    <row r="1048126" customFormat="1" ht="13.5"/>
    <row r="1048127" customFormat="1" ht="13.5"/>
    <row r="1048128" customFormat="1" ht="13.5"/>
    <row r="1048129" customFormat="1" ht="13.5"/>
    <row r="1048130" customFormat="1" ht="13.5"/>
    <row r="1048131" customFormat="1" ht="13.5"/>
    <row r="1048132" customFormat="1" ht="13.5"/>
    <row r="1048133" customFormat="1" ht="13.5"/>
    <row r="1048134" customFormat="1" ht="13.5"/>
    <row r="1048135" customFormat="1" ht="13.5"/>
    <row r="1048136" customFormat="1" ht="13.5"/>
    <row r="1048137" customFormat="1" ht="13.5"/>
    <row r="1048138" customFormat="1" ht="13.5"/>
    <row r="1048139" customFormat="1" ht="13.5"/>
    <row r="1048140" customFormat="1" ht="13.5"/>
    <row r="1048141" customFormat="1" ht="13.5"/>
    <row r="1048142" customFormat="1" ht="13.5"/>
    <row r="1048143" customFormat="1" ht="13.5"/>
    <row r="1048144" customFormat="1" ht="13.5"/>
    <row r="1048145" customFormat="1" ht="13.5"/>
    <row r="1048146" customFormat="1" ht="13.5"/>
    <row r="1048147" customFormat="1" ht="13.5"/>
    <row r="1048148" customFormat="1" ht="13.5"/>
    <row r="1048149" customFormat="1" ht="13.5"/>
    <row r="1048150" customFormat="1" ht="13.5"/>
    <row r="1048151" customFormat="1" ht="13.5"/>
    <row r="1048152" customFormat="1" ht="13.5"/>
    <row r="1048153" customFormat="1" ht="13.5"/>
    <row r="1048154" customFormat="1" ht="13.5"/>
    <row r="1048155" customFormat="1" ht="13.5"/>
    <row r="1048156" customFormat="1" ht="13.5"/>
    <row r="1048157" customFormat="1" ht="13.5"/>
    <row r="1048158" customFormat="1" ht="13.5"/>
    <row r="1048159" customFormat="1" ht="13.5"/>
    <row r="1048160" customFormat="1" ht="13.5"/>
    <row r="1048161" customFormat="1" ht="13.5"/>
    <row r="1048162" customFormat="1" ht="13.5"/>
    <row r="1048163" customFormat="1" ht="13.5"/>
    <row r="1048164" customFormat="1" ht="13.5"/>
    <row r="1048165" customFormat="1" ht="13.5"/>
    <row r="1048166" customFormat="1" ht="13.5"/>
    <row r="1048167" customFormat="1" ht="13.5"/>
    <row r="1048168" customFormat="1" ht="13.5"/>
    <row r="1048169" customFormat="1" ht="13.5"/>
    <row r="1048170" customFormat="1" ht="13.5"/>
    <row r="1048171" customFormat="1" ht="13.5"/>
    <row r="1048172" customFormat="1" ht="13.5"/>
    <row r="1048173" customFormat="1" ht="13.5"/>
    <row r="1048174" customFormat="1" ht="13.5"/>
    <row r="1048175" customFormat="1" ht="13.5"/>
    <row r="1048176" customFormat="1" ht="13.5"/>
    <row r="1048177" customFormat="1" ht="13.5"/>
    <row r="1048178" customFormat="1" ht="13.5"/>
    <row r="1048179" customFormat="1" ht="13.5"/>
    <row r="1048180" customFormat="1" ht="13.5"/>
    <row r="1048181" customFormat="1" ht="13.5"/>
    <row r="1048182" customFormat="1" ht="13.5"/>
    <row r="1048183" customFormat="1" ht="13.5"/>
    <row r="1048184" customFormat="1" ht="13.5"/>
    <row r="1048185" customFormat="1" ht="13.5"/>
    <row r="1048186" customFormat="1" ht="13.5"/>
    <row r="1048187" customFormat="1" ht="13.5"/>
    <row r="1048188" customFormat="1" ht="13.5"/>
    <row r="1048189" customFormat="1" ht="13.5"/>
    <row r="1048190" customFormat="1" ht="13.5"/>
    <row r="1048191" customFormat="1" ht="13.5"/>
    <row r="1048192" customFormat="1" ht="13.5"/>
    <row r="1048193" customFormat="1" ht="13.5"/>
    <row r="1048194" customFormat="1" ht="13.5"/>
    <row r="1048195" customFormat="1" ht="13.5"/>
    <row r="1048196" customFormat="1" ht="13.5"/>
    <row r="1048197" customFormat="1" ht="13.5"/>
    <row r="1048198" customFormat="1" ht="13.5"/>
    <row r="1048199" customFormat="1" ht="13.5"/>
    <row r="1048200" customFormat="1" ht="13.5"/>
    <row r="1048201" customFormat="1" ht="13.5"/>
    <row r="1048202" customFormat="1" ht="13.5"/>
    <row r="1048203" customFormat="1" ht="13.5"/>
    <row r="1048204" customFormat="1" ht="13.5"/>
    <row r="1048205" customFormat="1" ht="13.5"/>
    <row r="1048206" customFormat="1" ht="13.5"/>
    <row r="1048207" customFormat="1" ht="13.5"/>
    <row r="1048208" customFormat="1" ht="13.5"/>
    <row r="1048209" customFormat="1" ht="13.5"/>
    <row r="1048210" customFormat="1" ht="13.5"/>
    <row r="1048211" customFormat="1" ht="13.5"/>
    <row r="1048212" customFormat="1" ht="13.5"/>
    <row r="1048213" customFormat="1" ht="13.5"/>
    <row r="1048214" customFormat="1" ht="13.5"/>
    <row r="1048215" customFormat="1" ht="13.5"/>
    <row r="1048216" customFormat="1" ht="13.5"/>
    <row r="1048217" customFormat="1" ht="13.5"/>
    <row r="1048218" customFormat="1" ht="13.5"/>
    <row r="1048219" customFormat="1" ht="13.5"/>
    <row r="1048220" customFormat="1" ht="13.5"/>
    <row r="1048221" customFormat="1" ht="13.5"/>
    <row r="1048222" customFormat="1" ht="13.5"/>
    <row r="1048223" customFormat="1" ht="13.5"/>
    <row r="1048224" customFormat="1" ht="13.5"/>
    <row r="1048225" customFormat="1" ht="13.5"/>
    <row r="1048226" customFormat="1" ht="13.5"/>
    <row r="1048227" customFormat="1" ht="13.5"/>
    <row r="1048228" customFormat="1" ht="13.5"/>
    <row r="1048229" customFormat="1" ht="13.5"/>
    <row r="1048230" customFormat="1" ht="13.5"/>
    <row r="1048231" customFormat="1" ht="13.5"/>
    <row r="1048232" customFormat="1" ht="13.5"/>
    <row r="1048233" customFormat="1" ht="13.5"/>
    <row r="1048234" customFormat="1" ht="13.5"/>
    <row r="1048235" customFormat="1" ht="13.5"/>
    <row r="1048236" customFormat="1" ht="13.5"/>
    <row r="1048237" customFormat="1" ht="13.5"/>
    <row r="1048238" customFormat="1" ht="13.5"/>
    <row r="1048239" customFormat="1" ht="13.5"/>
    <row r="1048240" customFormat="1" ht="13.5"/>
    <row r="1048241" customFormat="1" ht="13.5"/>
    <row r="1048242" customFormat="1" ht="13.5"/>
    <row r="1048243" customFormat="1" ht="13.5"/>
    <row r="1048244" customFormat="1" ht="13.5"/>
    <row r="1048245" customFormat="1" ht="13.5"/>
    <row r="1048246" customFormat="1" ht="13.5"/>
    <row r="1048247" customFormat="1" ht="13.5"/>
    <row r="1048248" customFormat="1" ht="13.5"/>
    <row r="1048249" customFormat="1" ht="13.5"/>
    <row r="1048250" customFormat="1" ht="13.5"/>
    <row r="1048251" customFormat="1" ht="13.5"/>
    <row r="1048252" customFormat="1" ht="13.5"/>
    <row r="1048253" customFormat="1" ht="13.5"/>
    <row r="1048254" customFormat="1" ht="13.5"/>
    <row r="1048255" customFormat="1" ht="13.5"/>
    <row r="1048256" customFormat="1" ht="13.5"/>
    <row r="1048257" customFormat="1" ht="13.5"/>
    <row r="1048258" customFormat="1" ht="13.5"/>
    <row r="1048259" customFormat="1" ht="13.5"/>
    <row r="1048260" customFormat="1" ht="13.5"/>
    <row r="1048261" customFormat="1" ht="13.5"/>
    <row r="1048262" customFormat="1" ht="13.5"/>
    <row r="1048263" customFormat="1" ht="13.5"/>
    <row r="1048264" customFormat="1" ht="13.5"/>
    <row r="1048265" customFormat="1" ht="13.5"/>
    <row r="1048266" customFormat="1" ht="13.5"/>
    <row r="1048267" customFormat="1" ht="13.5"/>
    <row r="1048268" customFormat="1" ht="13.5"/>
    <row r="1048269" customFormat="1" ht="13.5"/>
    <row r="1048270" customFormat="1" ht="13.5"/>
    <row r="1048271" customFormat="1" ht="13.5"/>
    <row r="1048272" customFormat="1" ht="13.5"/>
    <row r="1048273" customFormat="1" ht="13.5"/>
    <row r="1048274" customFormat="1" ht="13.5"/>
    <row r="1048275" customFormat="1" ht="13.5"/>
    <row r="1048276" customFormat="1" ht="13.5"/>
    <row r="1048277" customFormat="1" ht="13.5"/>
    <row r="1048278" customFormat="1" ht="13.5"/>
    <row r="1048279" customFormat="1" ht="13.5"/>
    <row r="1048280" customFormat="1" ht="13.5"/>
    <row r="1048281" customFormat="1" ht="13.5"/>
    <row r="1048282" customFormat="1" ht="13.5"/>
    <row r="1048283" customFormat="1" ht="13.5"/>
    <row r="1048284" customFormat="1" ht="13.5"/>
    <row r="1048285" customFormat="1" ht="13.5"/>
    <row r="1048286" customFormat="1" ht="13.5"/>
    <row r="1048287" customFormat="1" ht="13.5"/>
    <row r="1048288" customFormat="1" ht="13.5"/>
    <row r="1048289" customFormat="1" ht="13.5"/>
    <row r="1048290" customFormat="1" ht="13.5"/>
    <row r="1048291" customFormat="1" ht="13.5"/>
    <row r="1048292" customFormat="1" ht="13.5"/>
    <row r="1048293" customFormat="1" ht="13.5"/>
    <row r="1048294" customFormat="1" ht="13.5"/>
    <row r="1048295" customFormat="1" ht="13.5"/>
    <row r="1048296" customFormat="1" ht="13.5"/>
    <row r="1048297" customFormat="1" ht="13.5"/>
    <row r="1048298" customFormat="1" ht="13.5"/>
    <row r="1048299" customFormat="1" ht="13.5"/>
    <row r="1048300" customFormat="1" ht="13.5"/>
    <row r="1048301" customFormat="1" ht="13.5"/>
    <row r="1048302" customFormat="1" ht="13.5"/>
    <row r="1048303" customFormat="1" ht="13.5"/>
    <row r="1048304" customFormat="1" ht="13.5"/>
    <row r="1048305" customFormat="1" ht="13.5"/>
    <row r="1048306" customFormat="1" ht="13.5"/>
    <row r="1048307" customFormat="1" ht="13.5"/>
    <row r="1048308" customFormat="1" ht="13.5"/>
    <row r="1048309" customFormat="1" ht="13.5"/>
    <row r="1048310" customFormat="1" ht="13.5"/>
    <row r="1048311" customFormat="1" ht="13.5"/>
    <row r="1048312" customFormat="1" ht="13.5"/>
    <row r="1048313" customFormat="1" ht="13.5"/>
    <row r="1048314" customFormat="1" ht="13.5"/>
    <row r="1048315" customFormat="1" ht="13.5"/>
    <row r="1048316" customFormat="1" ht="13.5"/>
    <row r="1048317" customFormat="1" ht="13.5"/>
    <row r="1048318" customFormat="1" ht="13.5"/>
    <row r="1048319" customFormat="1" ht="13.5"/>
    <row r="1048320" customFormat="1" ht="13.5"/>
    <row r="1048321" customFormat="1" ht="13.5"/>
    <row r="1048322" customFormat="1" ht="13.5"/>
    <row r="1048323" customFormat="1" ht="13.5"/>
    <row r="1048324" customFormat="1" ht="13.5"/>
    <row r="1048325" customFormat="1" ht="13.5"/>
    <row r="1048326" customFormat="1" ht="13.5"/>
    <row r="1048327" customFormat="1" ht="13.5"/>
    <row r="1048328" customFormat="1" ht="13.5"/>
    <row r="1048329" customFormat="1" ht="13.5"/>
    <row r="1048330" customFormat="1" ht="13.5"/>
    <row r="1048331" customFormat="1" ht="13.5"/>
    <row r="1048332" customFormat="1" ht="13.5"/>
    <row r="1048333" customFormat="1" ht="13.5"/>
    <row r="1048334" customFormat="1" ht="13.5"/>
    <row r="1048335" customFormat="1" ht="13.5"/>
    <row r="1048336" customFormat="1" ht="13.5"/>
    <row r="1048337" customFormat="1" ht="13.5"/>
    <row r="1048338" customFormat="1" ht="13.5"/>
    <row r="1048339" customFormat="1" ht="13.5"/>
    <row r="1048340" customFormat="1" ht="13.5"/>
    <row r="1048341" customFormat="1" ht="13.5"/>
    <row r="1048342" customFormat="1" ht="13.5"/>
    <row r="1048343" customFormat="1" ht="13.5"/>
    <row r="1048344" customFormat="1" ht="13.5"/>
    <row r="1048345" customFormat="1" ht="13.5"/>
    <row r="1048346" customFormat="1" ht="13.5"/>
    <row r="1048347" customFormat="1" ht="13.5"/>
    <row r="1048348" customFormat="1" ht="13.5"/>
    <row r="1048349" customFormat="1" ht="13.5"/>
    <row r="1048350" customFormat="1" ht="13.5"/>
    <row r="1048351" customFormat="1" ht="13.5"/>
    <row r="1048352" customFormat="1" ht="13.5"/>
    <row r="1048353" customFormat="1" ht="13.5"/>
    <row r="1048354" customFormat="1" ht="13.5"/>
    <row r="1048355" customFormat="1" ht="13.5"/>
    <row r="1048356" customFormat="1" ht="13.5"/>
    <row r="1048357" customFormat="1" ht="13.5"/>
    <row r="1048358" customFormat="1" ht="13.5"/>
    <row r="1048359" customFormat="1" ht="13.5"/>
    <row r="1048360" customFormat="1" ht="13.5"/>
    <row r="1048361" customFormat="1" ht="13.5"/>
    <row r="1048362" customFormat="1" ht="13.5"/>
    <row r="1048363" customFormat="1" ht="13.5"/>
    <row r="1048364" customFormat="1" ht="13.5"/>
    <row r="1048365" customFormat="1" ht="13.5"/>
    <row r="1048366" customFormat="1" ht="13.5"/>
    <row r="1048367" customFormat="1" ht="13.5"/>
    <row r="1048368" customFormat="1" ht="13.5"/>
    <row r="1048369" customFormat="1" ht="13.5"/>
    <row r="1048370" customFormat="1" ht="13.5"/>
    <row r="1048371" customFormat="1" ht="13.5"/>
    <row r="1048372" customFormat="1" ht="13.5"/>
    <row r="1048373" customFormat="1" ht="13.5"/>
    <row r="1048374" customFormat="1" ht="13.5"/>
    <row r="1048375" customFormat="1" ht="13.5"/>
    <row r="1048376" customFormat="1" ht="13.5"/>
    <row r="1048377" customFormat="1" ht="13.5"/>
    <row r="1048378" customFormat="1" ht="13.5"/>
    <row r="1048379" customFormat="1" ht="13.5"/>
    <row r="1048380" customFormat="1" ht="13.5"/>
    <row r="1048381" customFormat="1" ht="13.5"/>
    <row r="1048382" customFormat="1" ht="13.5"/>
    <row r="1048383" customFormat="1" ht="13.5"/>
    <row r="1048384" customFormat="1" ht="13.5"/>
    <row r="1048385" customFormat="1" ht="13.5"/>
    <row r="1048386" customFormat="1" ht="13.5"/>
    <row r="1048387" customFormat="1" ht="13.5"/>
    <row r="1048388" customFormat="1" ht="13.5"/>
    <row r="1048389" customFormat="1" ht="13.5"/>
    <row r="1048390" customFormat="1" ht="13.5"/>
    <row r="1048391" customFormat="1" ht="13.5"/>
    <row r="1048392" customFormat="1" ht="13.5"/>
    <row r="1048393" customFormat="1" ht="13.5"/>
    <row r="1048394" customFormat="1" ht="13.5"/>
    <row r="1048395" customFormat="1" ht="13.5"/>
    <row r="1048396" customFormat="1" ht="13.5"/>
    <row r="1048397" customFormat="1" ht="13.5"/>
    <row r="1048398" customFormat="1" ht="13.5"/>
    <row r="1048399" customFormat="1" ht="13.5"/>
    <row r="1048400" customFormat="1" ht="13.5"/>
    <row r="1048401" customFormat="1" ht="13.5"/>
    <row r="1048402" customFormat="1" ht="13.5"/>
    <row r="1048403" customFormat="1" ht="13.5"/>
    <row r="1048404" customFormat="1" ht="13.5"/>
    <row r="1048405" customFormat="1" ht="13.5"/>
    <row r="1048406" customFormat="1" ht="13.5"/>
    <row r="1048407" customFormat="1" ht="13.5"/>
    <row r="1048408" customFormat="1" ht="13.5"/>
    <row r="1048409" customFormat="1" ht="13.5"/>
    <row r="1048410" customFormat="1" ht="13.5"/>
    <row r="1048411" customFormat="1" ht="13.5"/>
    <row r="1048412" customFormat="1" ht="13.5"/>
    <row r="1048413" customFormat="1" ht="13.5"/>
    <row r="1048414" customFormat="1" ht="13.5"/>
    <row r="1048415" customFormat="1" ht="13.5"/>
    <row r="1048416" customFormat="1" ht="13.5"/>
    <row r="1048417" customFormat="1" ht="13.5"/>
    <row r="1048418" customFormat="1" ht="13.5"/>
    <row r="1048419" customFormat="1" ht="13.5"/>
    <row r="1048420" customFormat="1" ht="13.5"/>
    <row r="1048421" customFormat="1" ht="13.5"/>
    <row r="1048422" customFormat="1" ht="13.5"/>
    <row r="1048423" customFormat="1" ht="13.5"/>
    <row r="1048424" customFormat="1" ht="13.5"/>
    <row r="1048425" customFormat="1" ht="13.5"/>
    <row r="1048426" customFormat="1" ht="13.5"/>
    <row r="1048427" customFormat="1" ht="13.5"/>
    <row r="1048428" customFormat="1" ht="13.5"/>
    <row r="1048429" customFormat="1" ht="13.5"/>
    <row r="1048430" customFormat="1" ht="13.5"/>
    <row r="1048431" customFormat="1" ht="13.5"/>
    <row r="1048432" customFormat="1" ht="13.5"/>
    <row r="1048433" customFormat="1" ht="13.5"/>
    <row r="1048434" customFormat="1" ht="13.5"/>
    <row r="1048435" customFormat="1" ht="13.5"/>
    <row r="1048436" customFormat="1" ht="13.5"/>
    <row r="1048437" customFormat="1" ht="13.5"/>
    <row r="1048438" customFormat="1" ht="13.5"/>
    <row r="1048439" customFormat="1" ht="13.5"/>
    <row r="1048440" customFormat="1" ht="13.5"/>
    <row r="1048441" customFormat="1" ht="13.5"/>
    <row r="1048442" customFormat="1" ht="13.5"/>
    <row r="1048443" customFormat="1" ht="13.5"/>
    <row r="1048444" customFormat="1" ht="13.5"/>
    <row r="1048445" customFormat="1" ht="13.5"/>
    <row r="1048446" customFormat="1" ht="13.5"/>
    <row r="1048447" customFormat="1" ht="13.5"/>
    <row r="1048448" customFormat="1" ht="13.5"/>
    <row r="1048449" customFormat="1" ht="13.5"/>
    <row r="1048450" customFormat="1" ht="13.5"/>
    <row r="1048451" customFormat="1" ht="13.5"/>
    <row r="1048452" customFormat="1" ht="13.5"/>
    <row r="1048453" customFormat="1" ht="13.5"/>
    <row r="1048454" customFormat="1" ht="13.5"/>
    <row r="1048455" customFormat="1" ht="13.5"/>
    <row r="1048456" customFormat="1" ht="13.5"/>
    <row r="1048457" customFormat="1" ht="13.5"/>
    <row r="1048458" customFormat="1" ht="13.5"/>
    <row r="1048459" customFormat="1" ht="13.5"/>
    <row r="1048460" customFormat="1" ht="13.5"/>
    <row r="1048461" customFormat="1" ht="13.5"/>
    <row r="1048462" customFormat="1" ht="13.5"/>
    <row r="1048463" customFormat="1" ht="13.5"/>
    <row r="1048464" customFormat="1" ht="13.5"/>
    <row r="1048465" customFormat="1" ht="13.5"/>
    <row r="1048466" customFormat="1" ht="13.5"/>
    <row r="1048467" customFormat="1" ht="13.5"/>
    <row r="1048468" customFormat="1" ht="13.5"/>
    <row r="1048469" customFormat="1" ht="13.5"/>
    <row r="1048470" customFormat="1" ht="13.5"/>
    <row r="1048471" customFormat="1" ht="13.5"/>
    <row r="1048472" customFormat="1" ht="13.5"/>
    <row r="1048473" customFormat="1" ht="13.5"/>
    <row r="1048474" customFormat="1" ht="13.5"/>
    <row r="1048475" customFormat="1" ht="13.5"/>
    <row r="1048476" customFormat="1" ht="13.5"/>
    <row r="1048477" customFormat="1" ht="13.5"/>
    <row r="1048478" customFormat="1" ht="13.5"/>
    <row r="1048479" customFormat="1" ht="13.5"/>
    <row r="1048480" customFormat="1" ht="13.5"/>
    <row r="1048481" customFormat="1" ht="13.5"/>
    <row r="1048482" customFormat="1" ht="13.5"/>
    <row r="1048483" customFormat="1" ht="13.5"/>
    <row r="1048484" customFormat="1" ht="13.5"/>
    <row r="1048485" customFormat="1" ht="13.5"/>
    <row r="1048486" customFormat="1" ht="13.5"/>
    <row r="1048487" customFormat="1" ht="13.5"/>
    <row r="1048488" customFormat="1" ht="13.5"/>
    <row r="1048489" customFormat="1" ht="13.5"/>
    <row r="1048490" customFormat="1" ht="13.5"/>
  </sheetData>
  <autoFilter ref="A3:Z333">
    <extLst/>
  </autoFilter>
  <mergeCells count="3">
    <mergeCell ref="A1:P1"/>
    <mergeCell ref="A2:P2"/>
    <mergeCell ref="A4:J4"/>
  </mergeCells>
  <pageMargins left="0.275" right="0.196527777777778" top="0.393055555555556" bottom="0.275" header="0.354166666666667" footer="0.118055555555556"/>
  <pageSetup paperSize="9" scale="75" fitToHeight="0"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1"/>
  <sheetViews>
    <sheetView tabSelected="1" zoomScale="55" zoomScaleNormal="55" workbookViewId="0">
      <pane ySplit="3" topLeftCell="A115" activePane="bottomLeft" state="frozen"/>
      <selection/>
      <selection pane="bottomLeft" activeCell="A1" sqref="A1:Y1"/>
    </sheetView>
  </sheetViews>
  <sheetFormatPr defaultColWidth="9" defaultRowHeight="23.25"/>
  <cols>
    <col min="1" max="1" width="5.75" style="74" customWidth="1"/>
    <col min="2" max="2" width="7.08333333333333" style="78" customWidth="1"/>
    <col min="3" max="3" width="14" style="74" customWidth="1"/>
    <col min="4" max="4" width="11.25" style="74" customWidth="1"/>
    <col min="5" max="5" width="8.5" style="74" customWidth="1"/>
    <col min="6" max="6" width="5.75" style="74" customWidth="1"/>
    <col min="7" max="7" width="10.75" style="74" customWidth="1"/>
    <col min="8" max="8" width="48.75" style="74" customWidth="1"/>
    <col min="9" max="9" width="6.38333333333333" style="74" customWidth="1"/>
    <col min="10" max="10" width="7.43333333333333" style="74" customWidth="1"/>
    <col min="11" max="11" width="17.4916666666667" style="77" customWidth="1"/>
    <col min="12" max="12" width="16.3583333333333" style="74" customWidth="1"/>
    <col min="13" max="13" width="15.9083333333333" style="74" customWidth="1"/>
    <col min="14" max="14" width="11.0083333333333" style="74" customWidth="1"/>
    <col min="15" max="16" width="9.96666666666667" style="74" customWidth="1"/>
    <col min="17" max="17" width="16.1333333333333" style="74" customWidth="1"/>
    <col min="18" max="18" width="7.88333333333333" style="74" customWidth="1"/>
    <col min="19" max="19" width="8.85833333333333" style="74" customWidth="1"/>
    <col min="20" max="20" width="22.2916666666667" style="74" customWidth="1"/>
    <col min="21" max="21" width="72.0416666666667" style="74" customWidth="1"/>
    <col min="22" max="22" width="23.4083333333333" style="79" customWidth="1"/>
    <col min="23" max="23" width="19.3166666666667" style="77" customWidth="1"/>
    <col min="24" max="24" width="18.6333333333333" style="77" customWidth="1"/>
    <col min="25" max="25" width="16.3583333333333" style="77" customWidth="1"/>
    <col min="26" max="26" width="17.25" style="74"/>
    <col min="27" max="16384" width="9" style="74"/>
  </cols>
  <sheetData>
    <row r="1" ht="69" customHeight="1" spans="1:25">
      <c r="A1" s="80" t="s">
        <v>3344</v>
      </c>
      <c r="B1" s="80"/>
      <c r="C1" s="80"/>
      <c r="D1" s="80"/>
      <c r="E1" s="80"/>
      <c r="F1" s="80"/>
      <c r="G1" s="80"/>
      <c r="H1" s="80"/>
      <c r="I1" s="80"/>
      <c r="J1" s="80"/>
      <c r="K1" s="80"/>
      <c r="L1" s="80"/>
      <c r="M1" s="80"/>
      <c r="N1" s="80"/>
      <c r="O1" s="80"/>
      <c r="P1" s="80"/>
      <c r="Q1" s="80"/>
      <c r="R1" s="80"/>
      <c r="S1" s="80"/>
      <c r="T1" s="80"/>
      <c r="U1" s="80"/>
      <c r="V1" s="114"/>
      <c r="W1" s="80"/>
      <c r="X1" s="80"/>
      <c r="Y1" s="80"/>
    </row>
    <row r="2" s="73" customFormat="1" ht="32" customHeight="1" spans="1:25">
      <c r="A2" s="81" t="s">
        <v>2</v>
      </c>
      <c r="B2" s="81" t="s">
        <v>3</v>
      </c>
      <c r="C2" s="81" t="s">
        <v>4</v>
      </c>
      <c r="D2" s="81" t="s">
        <v>5</v>
      </c>
      <c r="E2" s="81" t="s">
        <v>6</v>
      </c>
      <c r="F2" s="81" t="s">
        <v>7</v>
      </c>
      <c r="G2" s="81" t="s">
        <v>8</v>
      </c>
      <c r="H2" s="81" t="s">
        <v>9</v>
      </c>
      <c r="I2" s="81" t="s">
        <v>10</v>
      </c>
      <c r="J2" s="81" t="s">
        <v>11</v>
      </c>
      <c r="K2" s="101" t="s">
        <v>12</v>
      </c>
      <c r="L2" s="102" t="s">
        <v>1187</v>
      </c>
      <c r="M2" s="103"/>
      <c r="N2" s="103"/>
      <c r="O2" s="103"/>
      <c r="P2" s="103"/>
      <c r="Q2" s="103"/>
      <c r="R2" s="115" t="s">
        <v>2394</v>
      </c>
      <c r="S2" s="115" t="s">
        <v>2395</v>
      </c>
      <c r="T2" s="115" t="s">
        <v>3345</v>
      </c>
      <c r="U2" s="81" t="s">
        <v>13</v>
      </c>
      <c r="V2" s="81" t="s">
        <v>3346</v>
      </c>
      <c r="W2" s="116" t="s">
        <v>3347</v>
      </c>
      <c r="X2" s="116"/>
      <c r="Y2" s="116"/>
    </row>
    <row r="3" s="73" customFormat="1" ht="83" customHeight="1" spans="1:25">
      <c r="A3" s="82"/>
      <c r="B3" s="82"/>
      <c r="C3" s="82"/>
      <c r="D3" s="82"/>
      <c r="E3" s="82"/>
      <c r="F3" s="82"/>
      <c r="G3" s="82"/>
      <c r="H3" s="82"/>
      <c r="I3" s="82"/>
      <c r="J3" s="82"/>
      <c r="K3" s="104"/>
      <c r="L3" s="105" t="s">
        <v>3348</v>
      </c>
      <c r="M3" s="105" t="s">
        <v>3349</v>
      </c>
      <c r="N3" s="105" t="s">
        <v>3350</v>
      </c>
      <c r="O3" s="106" t="s">
        <v>1191</v>
      </c>
      <c r="P3" s="106" t="s">
        <v>1192</v>
      </c>
      <c r="Q3" s="117" t="s">
        <v>3351</v>
      </c>
      <c r="R3" s="118"/>
      <c r="S3" s="118"/>
      <c r="T3" s="118"/>
      <c r="U3" s="82"/>
      <c r="V3" s="82"/>
      <c r="W3" s="119" t="s">
        <v>3352</v>
      </c>
      <c r="X3" s="119" t="s">
        <v>3353</v>
      </c>
      <c r="Y3" s="119" t="s">
        <v>3351</v>
      </c>
    </row>
    <row r="4" s="73" customFormat="1" ht="47" customHeight="1" spans="1:25">
      <c r="A4" s="83" t="s">
        <v>16</v>
      </c>
      <c r="B4" s="84"/>
      <c r="C4" s="84"/>
      <c r="D4" s="84"/>
      <c r="E4" s="84"/>
      <c r="F4" s="84"/>
      <c r="G4" s="84"/>
      <c r="H4" s="84"/>
      <c r="I4" s="84"/>
      <c r="J4" s="84"/>
      <c r="K4" s="107">
        <f>K5+K37+K44+K46+K51+K63+K68+K82</f>
        <v>6333.8042</v>
      </c>
      <c r="L4" s="107">
        <f t="shared" ref="L4:Q4" si="0">L5+L37+L44+L46+L51+L63+L68+L82</f>
        <v>4754</v>
      </c>
      <c r="M4" s="107">
        <f t="shared" si="0"/>
        <v>1213</v>
      </c>
      <c r="N4" s="107">
        <f t="shared" si="0"/>
        <v>0</v>
      </c>
      <c r="O4" s="107">
        <f t="shared" si="0"/>
        <v>0</v>
      </c>
      <c r="P4" s="107">
        <f t="shared" si="0"/>
        <v>0</v>
      </c>
      <c r="Q4" s="107">
        <f t="shared" si="0"/>
        <v>366.8042</v>
      </c>
      <c r="R4" s="107"/>
      <c r="S4" s="107"/>
      <c r="T4" s="107"/>
      <c r="U4" s="107"/>
      <c r="V4" s="107"/>
      <c r="W4" s="107">
        <f>W5+W37+W44+W46+W51+W63+W68+W82+W86+W92+W102</f>
        <v>5895.751777</v>
      </c>
      <c r="X4" s="107">
        <f>X5+X37+X44+X46+X51+X63+X68+X82+X86+X92+X102</f>
        <v>5742.18786</v>
      </c>
      <c r="Y4" s="107">
        <f>Y5+Y37+Y44+Y46+Y51+Y63+Y68+Y82+Y86+Y92+Y102</f>
        <v>153.563917</v>
      </c>
    </row>
    <row r="5" s="73" customFormat="1" ht="47" customHeight="1" spans="1:25">
      <c r="A5" s="85" t="s">
        <v>3354</v>
      </c>
      <c r="B5" s="86"/>
      <c r="C5" s="86"/>
      <c r="D5" s="86"/>
      <c r="E5" s="86"/>
      <c r="F5" s="86"/>
      <c r="G5" s="86"/>
      <c r="H5" s="86"/>
      <c r="I5" s="86"/>
      <c r="J5" s="86"/>
      <c r="K5" s="98">
        <f>SUM(K6:K36)</f>
        <v>3592.2342</v>
      </c>
      <c r="L5" s="98">
        <f t="shared" ref="L5:Q5" si="1">SUM(L6:L36)</f>
        <v>3364</v>
      </c>
      <c r="M5" s="98">
        <f t="shared" si="1"/>
        <v>93.95</v>
      </c>
      <c r="N5" s="98">
        <f t="shared" si="1"/>
        <v>0</v>
      </c>
      <c r="O5" s="98">
        <f t="shared" si="1"/>
        <v>0</v>
      </c>
      <c r="P5" s="98">
        <f t="shared" si="1"/>
        <v>0</v>
      </c>
      <c r="Q5" s="98">
        <f t="shared" si="1"/>
        <v>134.2842</v>
      </c>
      <c r="R5" s="98"/>
      <c r="S5" s="98"/>
      <c r="T5" s="98"/>
      <c r="U5" s="98"/>
      <c r="V5" s="98"/>
      <c r="W5" s="98">
        <f>SUM(W6:W36)</f>
        <v>3168.125812</v>
      </c>
      <c r="X5" s="98">
        <f>SUM(X6:X36)</f>
        <v>3156.365812</v>
      </c>
      <c r="Y5" s="98">
        <f>SUM(Y6:Y36)</f>
        <v>11.76</v>
      </c>
    </row>
    <row r="6" s="73" customFormat="1" ht="241" customHeight="1" spans="1:25">
      <c r="A6" s="84">
        <v>1</v>
      </c>
      <c r="B6" s="84" t="s">
        <v>1586</v>
      </c>
      <c r="C6" s="87" t="s">
        <v>3355</v>
      </c>
      <c r="D6" s="87" t="s">
        <v>19</v>
      </c>
      <c r="E6" s="87" t="s">
        <v>74</v>
      </c>
      <c r="F6" s="87" t="s">
        <v>29</v>
      </c>
      <c r="G6" s="87" t="s">
        <v>3356</v>
      </c>
      <c r="H6" s="87" t="s">
        <v>3357</v>
      </c>
      <c r="I6" s="87" t="s">
        <v>2751</v>
      </c>
      <c r="J6" s="84">
        <v>1875</v>
      </c>
      <c r="K6" s="84">
        <v>300</v>
      </c>
      <c r="L6" s="84">
        <v>210</v>
      </c>
      <c r="M6" s="84">
        <v>90</v>
      </c>
      <c r="N6" s="84"/>
      <c r="O6" s="84"/>
      <c r="P6" s="84"/>
      <c r="Q6" s="84"/>
      <c r="R6" s="87" t="s">
        <v>2754</v>
      </c>
      <c r="S6" s="87" t="s">
        <v>3358</v>
      </c>
      <c r="T6" s="84">
        <v>15299876010</v>
      </c>
      <c r="U6" s="87" t="s">
        <v>3359</v>
      </c>
      <c r="V6" s="87" t="s">
        <v>3360</v>
      </c>
      <c r="W6" s="120">
        <f>X6+Y6</f>
        <v>291</v>
      </c>
      <c r="X6" s="120">
        <v>291</v>
      </c>
      <c r="Y6" s="120"/>
    </row>
    <row r="7" s="73" customFormat="1" ht="153" customHeight="1" spans="1:25">
      <c r="A7" s="84">
        <v>2</v>
      </c>
      <c r="B7" s="84" t="s">
        <v>1480</v>
      </c>
      <c r="C7" s="87" t="s">
        <v>3361</v>
      </c>
      <c r="D7" s="87" t="s">
        <v>19</v>
      </c>
      <c r="E7" s="87" t="s">
        <v>924</v>
      </c>
      <c r="F7" s="87" t="s">
        <v>29</v>
      </c>
      <c r="G7" s="87" t="s">
        <v>3362</v>
      </c>
      <c r="H7" s="87" t="s">
        <v>3363</v>
      </c>
      <c r="I7" s="87" t="s">
        <v>668</v>
      </c>
      <c r="J7" s="84">
        <v>1000</v>
      </c>
      <c r="K7" s="84">
        <v>120</v>
      </c>
      <c r="L7" s="84">
        <f>K7-Q7</f>
        <v>60.1558</v>
      </c>
      <c r="M7" s="84"/>
      <c r="N7" s="84"/>
      <c r="O7" s="84"/>
      <c r="P7" s="84"/>
      <c r="Q7" s="84">
        <v>59.8442</v>
      </c>
      <c r="R7" s="87" t="s">
        <v>1194</v>
      </c>
      <c r="S7" s="87" t="s">
        <v>3364</v>
      </c>
      <c r="T7" s="84">
        <v>15022865997</v>
      </c>
      <c r="U7" s="87" t="s">
        <v>3365</v>
      </c>
      <c r="V7" s="87" t="s">
        <v>3366</v>
      </c>
      <c r="W7" s="120">
        <f t="shared" ref="W7:W36" si="2">X7+Y7</f>
        <v>38.578316</v>
      </c>
      <c r="X7" s="120">
        <v>38.578316</v>
      </c>
      <c r="Y7" s="120"/>
    </row>
    <row r="8" s="73" customFormat="1" ht="317" customHeight="1" spans="1:25">
      <c r="A8" s="84">
        <v>3</v>
      </c>
      <c r="B8" s="84" t="s">
        <v>1487</v>
      </c>
      <c r="C8" s="87" t="s">
        <v>3367</v>
      </c>
      <c r="D8" s="87" t="s">
        <v>19</v>
      </c>
      <c r="E8" s="87" t="s">
        <v>20</v>
      </c>
      <c r="F8" s="87" t="s">
        <v>29</v>
      </c>
      <c r="G8" s="87" t="s">
        <v>206</v>
      </c>
      <c r="H8" s="87" t="s">
        <v>3368</v>
      </c>
      <c r="I8" s="87" t="s">
        <v>133</v>
      </c>
      <c r="J8" s="84">
        <v>1162.5</v>
      </c>
      <c r="K8" s="84">
        <v>58.125</v>
      </c>
      <c r="L8" s="84">
        <v>58.125</v>
      </c>
      <c r="M8" s="84"/>
      <c r="N8" s="84"/>
      <c r="O8" s="84"/>
      <c r="P8" s="84"/>
      <c r="Q8" s="84"/>
      <c r="R8" s="121" t="s">
        <v>3369</v>
      </c>
      <c r="S8" s="121" t="s">
        <v>3370</v>
      </c>
      <c r="T8" s="122">
        <v>15569515511</v>
      </c>
      <c r="U8" s="87" t="s">
        <v>3371</v>
      </c>
      <c r="V8" s="87" t="s">
        <v>3360</v>
      </c>
      <c r="W8" s="120">
        <f t="shared" si="2"/>
        <v>32.4095</v>
      </c>
      <c r="X8" s="120">
        <v>32.4095</v>
      </c>
      <c r="Y8" s="120"/>
    </row>
    <row r="9" s="73" customFormat="1" ht="257" customHeight="1" spans="1:25">
      <c r="A9" s="84">
        <v>4</v>
      </c>
      <c r="B9" s="84" t="s">
        <v>1489</v>
      </c>
      <c r="C9" s="88" t="s">
        <v>3372</v>
      </c>
      <c r="D9" s="88" t="s">
        <v>19</v>
      </c>
      <c r="E9" s="88" t="s">
        <v>20</v>
      </c>
      <c r="F9" s="88" t="s">
        <v>29</v>
      </c>
      <c r="G9" s="88" t="s">
        <v>206</v>
      </c>
      <c r="H9" s="87" t="s">
        <v>3373</v>
      </c>
      <c r="I9" s="88" t="s">
        <v>133</v>
      </c>
      <c r="J9" s="89">
        <v>2100</v>
      </c>
      <c r="K9" s="89">
        <v>18.1</v>
      </c>
      <c r="L9" s="89">
        <v>18.1</v>
      </c>
      <c r="M9" s="89"/>
      <c r="N9" s="89"/>
      <c r="O9" s="89"/>
      <c r="P9" s="89"/>
      <c r="Q9" s="89"/>
      <c r="R9" s="121" t="s">
        <v>3369</v>
      </c>
      <c r="S9" s="121" t="s">
        <v>3370</v>
      </c>
      <c r="T9" s="122">
        <v>15569515511</v>
      </c>
      <c r="U9" s="88" t="s">
        <v>3374</v>
      </c>
      <c r="V9" s="87" t="s">
        <v>3360</v>
      </c>
      <c r="W9" s="120">
        <f t="shared" si="2"/>
        <v>9.08265</v>
      </c>
      <c r="X9" s="120">
        <v>9.08265</v>
      </c>
      <c r="Y9" s="120"/>
    </row>
    <row r="10" s="73" customFormat="1" ht="355" customHeight="1" spans="1:25">
      <c r="A10" s="84">
        <v>5</v>
      </c>
      <c r="B10" s="89" t="s">
        <v>1492</v>
      </c>
      <c r="C10" s="88" t="s">
        <v>3375</v>
      </c>
      <c r="D10" s="88" t="s">
        <v>19</v>
      </c>
      <c r="E10" s="88" t="s">
        <v>255</v>
      </c>
      <c r="F10" s="88" t="s">
        <v>29</v>
      </c>
      <c r="G10" s="88" t="s">
        <v>237</v>
      </c>
      <c r="H10" s="88" t="s">
        <v>3376</v>
      </c>
      <c r="I10" s="88" t="s">
        <v>31</v>
      </c>
      <c r="J10" s="89">
        <v>4.5</v>
      </c>
      <c r="K10" s="89">
        <v>400</v>
      </c>
      <c r="L10" s="89">
        <f>388.6+11.315005</f>
        <v>399.915005</v>
      </c>
      <c r="M10" s="89"/>
      <c r="N10" s="89"/>
      <c r="O10" s="89"/>
      <c r="P10" s="89"/>
      <c r="Q10" s="89">
        <v>11.4</v>
      </c>
      <c r="R10" s="121" t="s">
        <v>3369</v>
      </c>
      <c r="S10" s="121" t="s">
        <v>3370</v>
      </c>
      <c r="T10" s="122">
        <v>15569515511</v>
      </c>
      <c r="U10" s="100" t="s">
        <v>3377</v>
      </c>
      <c r="V10" s="87" t="s">
        <v>3360</v>
      </c>
      <c r="W10" s="120">
        <f t="shared" si="2"/>
        <v>410.515005</v>
      </c>
      <c r="X10" s="120">
        <v>399.115005</v>
      </c>
      <c r="Y10" s="120">
        <v>11.4</v>
      </c>
    </row>
    <row r="11" s="73" customFormat="1" ht="213" customHeight="1" spans="1:25">
      <c r="A11" s="84">
        <v>6</v>
      </c>
      <c r="B11" s="84" t="s">
        <v>1509</v>
      </c>
      <c r="C11" s="87" t="s">
        <v>2725</v>
      </c>
      <c r="D11" s="87" t="s">
        <v>19</v>
      </c>
      <c r="E11" s="87" t="s">
        <v>20</v>
      </c>
      <c r="F11" s="87" t="s">
        <v>29</v>
      </c>
      <c r="G11" s="87" t="s">
        <v>206</v>
      </c>
      <c r="H11" s="87" t="s">
        <v>3378</v>
      </c>
      <c r="I11" s="87" t="s">
        <v>133</v>
      </c>
      <c r="J11" s="84">
        <v>86.2</v>
      </c>
      <c r="K11" s="84">
        <v>4.31</v>
      </c>
      <c r="L11" s="84">
        <v>4.31</v>
      </c>
      <c r="M11" s="84"/>
      <c r="N11" s="84"/>
      <c r="O11" s="84"/>
      <c r="P11" s="84"/>
      <c r="Q11" s="84"/>
      <c r="R11" s="87" t="s">
        <v>2747</v>
      </c>
      <c r="S11" s="87" t="s">
        <v>3379</v>
      </c>
      <c r="T11" s="84">
        <v>13699915863</v>
      </c>
      <c r="U11" s="87" t="s">
        <v>3380</v>
      </c>
      <c r="V11" s="87" t="s">
        <v>3360</v>
      </c>
      <c r="W11" s="120">
        <f t="shared" si="2"/>
        <v>5.015</v>
      </c>
      <c r="X11" s="120">
        <v>5.015</v>
      </c>
      <c r="Y11" s="120"/>
    </row>
    <row r="12" s="73" customFormat="1" ht="216" customHeight="1" spans="1:25">
      <c r="A12" s="84">
        <v>7</v>
      </c>
      <c r="B12" s="89" t="s">
        <v>1513</v>
      </c>
      <c r="C12" s="88" t="s">
        <v>3381</v>
      </c>
      <c r="D12" s="88" t="s">
        <v>19</v>
      </c>
      <c r="E12" s="88" t="s">
        <v>20</v>
      </c>
      <c r="F12" s="88" t="s">
        <v>29</v>
      </c>
      <c r="G12" s="88" t="s">
        <v>206</v>
      </c>
      <c r="H12" s="87" t="s">
        <v>3382</v>
      </c>
      <c r="I12" s="88" t="s">
        <v>133</v>
      </c>
      <c r="J12" s="89">
        <v>788.9</v>
      </c>
      <c r="K12" s="89">
        <v>6.7849</v>
      </c>
      <c r="L12" s="89">
        <v>6.7849</v>
      </c>
      <c r="M12" s="89"/>
      <c r="N12" s="89"/>
      <c r="O12" s="89"/>
      <c r="P12" s="89"/>
      <c r="Q12" s="89"/>
      <c r="R12" s="88" t="s">
        <v>2747</v>
      </c>
      <c r="S12" s="87" t="s">
        <v>3379</v>
      </c>
      <c r="T12" s="84">
        <v>13699915863</v>
      </c>
      <c r="U12" s="88" t="s">
        <v>3383</v>
      </c>
      <c r="V12" s="87" t="s">
        <v>3360</v>
      </c>
      <c r="W12" s="120">
        <f t="shared" si="2"/>
        <v>5.694175</v>
      </c>
      <c r="X12" s="120">
        <v>5.694175</v>
      </c>
      <c r="Y12" s="120"/>
    </row>
    <row r="13" s="73" customFormat="1" ht="192" customHeight="1" spans="1:25">
      <c r="A13" s="84">
        <v>8</v>
      </c>
      <c r="B13" s="89" t="s">
        <v>1530</v>
      </c>
      <c r="C13" s="88" t="s">
        <v>3384</v>
      </c>
      <c r="D13" s="88" t="s">
        <v>19</v>
      </c>
      <c r="E13" s="88" t="s">
        <v>20</v>
      </c>
      <c r="F13" s="88" t="s">
        <v>29</v>
      </c>
      <c r="G13" s="88" t="s">
        <v>349</v>
      </c>
      <c r="H13" s="88" t="s">
        <v>3385</v>
      </c>
      <c r="I13" s="88" t="s">
        <v>92</v>
      </c>
      <c r="J13" s="89">
        <v>145</v>
      </c>
      <c r="K13" s="89">
        <v>100</v>
      </c>
      <c r="L13" s="89">
        <v>97</v>
      </c>
      <c r="M13" s="89"/>
      <c r="N13" s="89"/>
      <c r="O13" s="89"/>
      <c r="P13" s="89"/>
      <c r="Q13" s="89">
        <v>3</v>
      </c>
      <c r="R13" s="88" t="s">
        <v>2747</v>
      </c>
      <c r="S13" s="87" t="s">
        <v>3379</v>
      </c>
      <c r="T13" s="84">
        <v>13699915863</v>
      </c>
      <c r="U13" s="88" t="s">
        <v>3386</v>
      </c>
      <c r="V13" s="87" t="s">
        <v>3360</v>
      </c>
      <c r="W13" s="120">
        <f t="shared" si="2"/>
        <v>83.919271</v>
      </c>
      <c r="X13" s="120">
        <v>83.919271</v>
      </c>
      <c r="Y13" s="120"/>
    </row>
    <row r="14" s="73" customFormat="1" ht="187" customHeight="1" spans="1:25">
      <c r="A14" s="84">
        <v>9</v>
      </c>
      <c r="B14" s="89" t="s">
        <v>1526</v>
      </c>
      <c r="C14" s="88" t="s">
        <v>3387</v>
      </c>
      <c r="D14" s="88" t="s">
        <v>19</v>
      </c>
      <c r="E14" s="88" t="s">
        <v>20</v>
      </c>
      <c r="F14" s="88" t="s">
        <v>29</v>
      </c>
      <c r="G14" s="88" t="s">
        <v>335</v>
      </c>
      <c r="H14" s="88" t="s">
        <v>3388</v>
      </c>
      <c r="I14" s="88" t="s">
        <v>24</v>
      </c>
      <c r="J14" s="89">
        <v>324</v>
      </c>
      <c r="K14" s="89">
        <v>86.4</v>
      </c>
      <c r="L14" s="89">
        <f>K14-Q14</f>
        <v>83.8</v>
      </c>
      <c r="M14" s="89"/>
      <c r="N14" s="89"/>
      <c r="O14" s="89"/>
      <c r="P14" s="89"/>
      <c r="Q14" s="89">
        <v>2.6</v>
      </c>
      <c r="R14" s="88" t="s">
        <v>2747</v>
      </c>
      <c r="S14" s="87" t="s">
        <v>3379</v>
      </c>
      <c r="T14" s="84">
        <v>13699915863</v>
      </c>
      <c r="U14" s="88" t="s">
        <v>3389</v>
      </c>
      <c r="V14" s="87" t="s">
        <v>3360</v>
      </c>
      <c r="W14" s="120">
        <f t="shared" si="2"/>
        <v>73.767043</v>
      </c>
      <c r="X14" s="120">
        <v>73.767043</v>
      </c>
      <c r="Y14" s="120"/>
    </row>
    <row r="15" s="73" customFormat="1" ht="189" customHeight="1" spans="1:25">
      <c r="A15" s="84">
        <v>10</v>
      </c>
      <c r="B15" s="89" t="s">
        <v>1570</v>
      </c>
      <c r="C15" s="88" t="s">
        <v>3390</v>
      </c>
      <c r="D15" s="88" t="s">
        <v>19</v>
      </c>
      <c r="E15" s="88" t="s">
        <v>20</v>
      </c>
      <c r="F15" s="88" t="s">
        <v>534</v>
      </c>
      <c r="G15" s="88" t="s">
        <v>3391</v>
      </c>
      <c r="H15" s="88" t="s">
        <v>3392</v>
      </c>
      <c r="I15" s="88" t="s">
        <v>24</v>
      </c>
      <c r="J15" s="89">
        <v>112</v>
      </c>
      <c r="K15" s="89">
        <v>672</v>
      </c>
      <c r="L15" s="89">
        <f>K15-Q15</f>
        <v>651.84</v>
      </c>
      <c r="M15" s="89"/>
      <c r="N15" s="89"/>
      <c r="O15" s="89"/>
      <c r="P15" s="89"/>
      <c r="Q15" s="89">
        <v>20.16</v>
      </c>
      <c r="R15" s="88" t="s">
        <v>2925</v>
      </c>
      <c r="S15" s="88" t="s">
        <v>3393</v>
      </c>
      <c r="T15" s="89">
        <v>18599097953</v>
      </c>
      <c r="U15" s="88" t="s">
        <v>3394</v>
      </c>
      <c r="V15" s="87" t="s">
        <v>3360</v>
      </c>
      <c r="W15" s="120">
        <f t="shared" si="2"/>
        <v>612.517157</v>
      </c>
      <c r="X15" s="120">
        <v>612.517157</v>
      </c>
      <c r="Y15" s="120"/>
    </row>
    <row r="16" s="73" customFormat="1" ht="187" customHeight="1" spans="1:25">
      <c r="A16" s="84">
        <v>11</v>
      </c>
      <c r="B16" s="89" t="s">
        <v>1581</v>
      </c>
      <c r="C16" s="88" t="s">
        <v>3395</v>
      </c>
      <c r="D16" s="88" t="s">
        <v>19</v>
      </c>
      <c r="E16" s="88" t="s">
        <v>20</v>
      </c>
      <c r="F16" s="88" t="s">
        <v>29</v>
      </c>
      <c r="G16" s="87" t="s">
        <v>206</v>
      </c>
      <c r="H16" s="88" t="s">
        <v>3396</v>
      </c>
      <c r="I16" s="88" t="s">
        <v>133</v>
      </c>
      <c r="J16" s="89">
        <v>1200</v>
      </c>
      <c r="K16" s="89">
        <v>60</v>
      </c>
      <c r="L16" s="89">
        <v>60</v>
      </c>
      <c r="M16" s="89"/>
      <c r="N16" s="89"/>
      <c r="O16" s="89"/>
      <c r="P16" s="89"/>
      <c r="Q16" s="89"/>
      <c r="R16" s="88" t="s">
        <v>2925</v>
      </c>
      <c r="S16" s="88" t="s">
        <v>3393</v>
      </c>
      <c r="T16" s="89">
        <v>18599097953</v>
      </c>
      <c r="U16" s="87" t="s">
        <v>3397</v>
      </c>
      <c r="V16" s="87" t="s">
        <v>3360</v>
      </c>
      <c r="W16" s="120">
        <f t="shared" si="2"/>
        <v>17.085</v>
      </c>
      <c r="X16" s="120">
        <v>17.085</v>
      </c>
      <c r="Y16" s="120"/>
    </row>
    <row r="17" s="73" customFormat="1" ht="184" customHeight="1" spans="1:25">
      <c r="A17" s="84">
        <v>12</v>
      </c>
      <c r="B17" s="89" t="s">
        <v>1585</v>
      </c>
      <c r="C17" s="88" t="s">
        <v>3398</v>
      </c>
      <c r="D17" s="88" t="s">
        <v>19</v>
      </c>
      <c r="E17" s="88" t="s">
        <v>20</v>
      </c>
      <c r="F17" s="88" t="s">
        <v>29</v>
      </c>
      <c r="G17" s="88" t="s">
        <v>206</v>
      </c>
      <c r="H17" s="87" t="s">
        <v>3399</v>
      </c>
      <c r="I17" s="88" t="s">
        <v>133</v>
      </c>
      <c r="J17" s="89">
        <v>151</v>
      </c>
      <c r="K17" s="89">
        <v>1.40475</v>
      </c>
      <c r="L17" s="89">
        <v>1.40475</v>
      </c>
      <c r="M17" s="89"/>
      <c r="N17" s="89"/>
      <c r="O17" s="89"/>
      <c r="P17" s="89"/>
      <c r="Q17" s="89"/>
      <c r="R17" s="88" t="s">
        <v>2925</v>
      </c>
      <c r="S17" s="88" t="s">
        <v>3393</v>
      </c>
      <c r="T17" s="89">
        <v>18599097953</v>
      </c>
      <c r="U17" s="88" t="s">
        <v>3400</v>
      </c>
      <c r="V17" s="87" t="s">
        <v>3360</v>
      </c>
      <c r="W17" s="120">
        <f t="shared" si="2"/>
        <v>1.2639</v>
      </c>
      <c r="X17" s="120">
        <v>1.2639</v>
      </c>
      <c r="Y17" s="120"/>
    </row>
    <row r="18" s="73" customFormat="1" ht="192" customHeight="1" spans="1:25">
      <c r="A18" s="84">
        <v>13</v>
      </c>
      <c r="B18" s="89" t="s">
        <v>1558</v>
      </c>
      <c r="C18" s="88" t="s">
        <v>3401</v>
      </c>
      <c r="D18" s="88" t="s">
        <v>19</v>
      </c>
      <c r="E18" s="88" t="s">
        <v>20</v>
      </c>
      <c r="F18" s="88" t="s">
        <v>21</v>
      </c>
      <c r="G18" s="88" t="s">
        <v>1097</v>
      </c>
      <c r="H18" s="88" t="s">
        <v>3402</v>
      </c>
      <c r="I18" s="88" t="s">
        <v>31</v>
      </c>
      <c r="J18" s="89">
        <v>5.67</v>
      </c>
      <c r="K18" s="89">
        <v>100</v>
      </c>
      <c r="L18" s="89">
        <v>97</v>
      </c>
      <c r="M18" s="89"/>
      <c r="N18" s="89"/>
      <c r="O18" s="89"/>
      <c r="P18" s="89"/>
      <c r="Q18" s="89">
        <v>3</v>
      </c>
      <c r="R18" s="88" t="s">
        <v>2925</v>
      </c>
      <c r="S18" s="88" t="s">
        <v>3393</v>
      </c>
      <c r="T18" s="89">
        <v>18599097953</v>
      </c>
      <c r="U18" s="88" t="s">
        <v>3403</v>
      </c>
      <c r="V18" s="87" t="s">
        <v>3360</v>
      </c>
      <c r="W18" s="120">
        <f t="shared" si="2"/>
        <v>89.445864</v>
      </c>
      <c r="X18" s="120">
        <v>89.445864</v>
      </c>
      <c r="Y18" s="120"/>
    </row>
    <row r="19" s="73" customFormat="1" ht="174" customHeight="1" spans="1:25">
      <c r="A19" s="84">
        <v>14</v>
      </c>
      <c r="B19" s="89" t="s">
        <v>1553</v>
      </c>
      <c r="C19" s="88" t="s">
        <v>3404</v>
      </c>
      <c r="D19" s="88" t="s">
        <v>19</v>
      </c>
      <c r="E19" s="88" t="s">
        <v>20</v>
      </c>
      <c r="F19" s="88" t="s">
        <v>21</v>
      </c>
      <c r="G19" s="88" t="s">
        <v>578</v>
      </c>
      <c r="H19" s="88" t="s">
        <v>3405</v>
      </c>
      <c r="I19" s="88" t="s">
        <v>31</v>
      </c>
      <c r="J19" s="89">
        <v>4.7</v>
      </c>
      <c r="K19" s="89">
        <v>79.5</v>
      </c>
      <c r="L19" s="89">
        <v>77.1</v>
      </c>
      <c r="M19" s="89"/>
      <c r="N19" s="89"/>
      <c r="O19" s="89"/>
      <c r="P19" s="89"/>
      <c r="Q19" s="89">
        <v>2.4</v>
      </c>
      <c r="R19" s="88" t="s">
        <v>2925</v>
      </c>
      <c r="S19" s="88" t="s">
        <v>3393</v>
      </c>
      <c r="T19" s="89">
        <v>18599097953</v>
      </c>
      <c r="U19" s="88" t="s">
        <v>3406</v>
      </c>
      <c r="V19" s="87" t="s">
        <v>3360</v>
      </c>
      <c r="W19" s="120">
        <f t="shared" si="2"/>
        <v>69.174061</v>
      </c>
      <c r="X19" s="120">
        <v>69.174061</v>
      </c>
      <c r="Y19" s="120"/>
    </row>
    <row r="20" s="73" customFormat="1" ht="207" customHeight="1" spans="1:25">
      <c r="A20" s="84">
        <v>15</v>
      </c>
      <c r="B20" s="89" t="s">
        <v>1594</v>
      </c>
      <c r="C20" s="88" t="s">
        <v>3407</v>
      </c>
      <c r="D20" s="88" t="s">
        <v>19</v>
      </c>
      <c r="E20" s="88" t="s">
        <v>20</v>
      </c>
      <c r="F20" s="88" t="s">
        <v>29</v>
      </c>
      <c r="G20" s="87" t="s">
        <v>206</v>
      </c>
      <c r="H20" s="88" t="s">
        <v>3408</v>
      </c>
      <c r="I20" s="88" t="s">
        <v>133</v>
      </c>
      <c r="J20" s="89">
        <v>422.2</v>
      </c>
      <c r="K20" s="89">
        <v>21.11</v>
      </c>
      <c r="L20" s="89">
        <v>21.11</v>
      </c>
      <c r="M20" s="89"/>
      <c r="N20" s="89"/>
      <c r="O20" s="89"/>
      <c r="P20" s="89"/>
      <c r="Q20" s="89"/>
      <c r="R20" s="88" t="s">
        <v>2754</v>
      </c>
      <c r="S20" s="87" t="s">
        <v>3358</v>
      </c>
      <c r="T20" s="84">
        <v>15299876010</v>
      </c>
      <c r="U20" s="87" t="s">
        <v>3409</v>
      </c>
      <c r="V20" s="87" t="s">
        <v>3360</v>
      </c>
      <c r="W20" s="120">
        <f t="shared" si="2"/>
        <v>9.725</v>
      </c>
      <c r="X20" s="120">
        <v>9.725</v>
      </c>
      <c r="Y20" s="120"/>
    </row>
    <row r="21" s="73" customFormat="1" ht="197" customHeight="1" spans="1:25">
      <c r="A21" s="84">
        <v>16</v>
      </c>
      <c r="B21" s="89" t="s">
        <v>1590</v>
      </c>
      <c r="C21" s="88" t="s">
        <v>3410</v>
      </c>
      <c r="D21" s="88" t="s">
        <v>19</v>
      </c>
      <c r="E21" s="88" t="s">
        <v>20</v>
      </c>
      <c r="F21" s="88" t="s">
        <v>29</v>
      </c>
      <c r="G21" s="88" t="s">
        <v>206</v>
      </c>
      <c r="H21" s="87" t="s">
        <v>3411</v>
      </c>
      <c r="I21" s="88" t="s">
        <v>133</v>
      </c>
      <c r="J21" s="89">
        <v>396.3</v>
      </c>
      <c r="K21" s="89">
        <v>4.18955</v>
      </c>
      <c r="L21" s="89">
        <v>4.18955</v>
      </c>
      <c r="M21" s="89"/>
      <c r="N21" s="89"/>
      <c r="O21" s="89"/>
      <c r="P21" s="89"/>
      <c r="Q21" s="89"/>
      <c r="R21" s="88" t="s">
        <v>2754</v>
      </c>
      <c r="S21" s="87" t="s">
        <v>3358</v>
      </c>
      <c r="T21" s="84">
        <v>15299876010</v>
      </c>
      <c r="U21" s="88" t="s">
        <v>3412</v>
      </c>
      <c r="V21" s="87" t="s">
        <v>3360</v>
      </c>
      <c r="W21" s="120">
        <f t="shared" si="2"/>
        <v>3.54945</v>
      </c>
      <c r="X21" s="120">
        <v>3.54945</v>
      </c>
      <c r="Y21" s="120"/>
    </row>
    <row r="22" s="73" customFormat="1" ht="141" customHeight="1" spans="1:25">
      <c r="A22" s="84">
        <v>17</v>
      </c>
      <c r="B22" s="89" t="s">
        <v>1604</v>
      </c>
      <c r="C22" s="88" t="s">
        <v>3413</v>
      </c>
      <c r="D22" s="88" t="s">
        <v>19</v>
      </c>
      <c r="E22" s="88" t="s">
        <v>20</v>
      </c>
      <c r="F22" s="88" t="s">
        <v>29</v>
      </c>
      <c r="G22" s="88" t="s">
        <v>812</v>
      </c>
      <c r="H22" s="88" t="s">
        <v>3414</v>
      </c>
      <c r="I22" s="88" t="s">
        <v>133</v>
      </c>
      <c r="J22" s="89">
        <v>1000</v>
      </c>
      <c r="K22" s="89">
        <v>8.5</v>
      </c>
      <c r="L22" s="89">
        <v>8.5</v>
      </c>
      <c r="M22" s="89"/>
      <c r="N22" s="89"/>
      <c r="O22" s="89"/>
      <c r="P22" s="89"/>
      <c r="Q22" s="89"/>
      <c r="R22" s="88" t="s">
        <v>3188</v>
      </c>
      <c r="S22" s="88" t="s">
        <v>3415</v>
      </c>
      <c r="T22" s="89">
        <v>15909958304</v>
      </c>
      <c r="U22" s="88" t="s">
        <v>3416</v>
      </c>
      <c r="V22" s="87" t="s">
        <v>3360</v>
      </c>
      <c r="W22" s="120">
        <f t="shared" si="2"/>
        <v>0.86615</v>
      </c>
      <c r="X22" s="120">
        <v>0.86615</v>
      </c>
      <c r="Y22" s="120"/>
    </row>
    <row r="23" s="73" customFormat="1" ht="221" customHeight="1" spans="1:25">
      <c r="A23" s="84">
        <v>18</v>
      </c>
      <c r="B23" s="89" t="s">
        <v>1992</v>
      </c>
      <c r="C23" s="88" t="s">
        <v>3417</v>
      </c>
      <c r="D23" s="88" t="s">
        <v>35</v>
      </c>
      <c r="E23" s="88" t="s">
        <v>36</v>
      </c>
      <c r="F23" s="88" t="s">
        <v>21</v>
      </c>
      <c r="G23" s="88" t="s">
        <v>521</v>
      </c>
      <c r="H23" s="88" t="s">
        <v>3418</v>
      </c>
      <c r="I23" s="88" t="s">
        <v>198</v>
      </c>
      <c r="J23" s="89">
        <v>600</v>
      </c>
      <c r="K23" s="89">
        <v>41</v>
      </c>
      <c r="L23" s="89">
        <f>K23-Q23</f>
        <v>39.89</v>
      </c>
      <c r="M23" s="89"/>
      <c r="N23" s="89"/>
      <c r="O23" s="89"/>
      <c r="P23" s="89"/>
      <c r="Q23" s="89">
        <v>1.11</v>
      </c>
      <c r="R23" s="88" t="s">
        <v>2925</v>
      </c>
      <c r="S23" s="88" t="s">
        <v>3393</v>
      </c>
      <c r="T23" s="89">
        <v>18599097953</v>
      </c>
      <c r="U23" s="88" t="s">
        <v>3419</v>
      </c>
      <c r="V23" s="87" t="s">
        <v>3360</v>
      </c>
      <c r="W23" s="120">
        <f t="shared" si="2"/>
        <v>39.89</v>
      </c>
      <c r="X23" s="120">
        <v>39.89</v>
      </c>
      <c r="Y23" s="120"/>
    </row>
    <row r="24" s="73" customFormat="1" ht="188" customHeight="1" spans="1:25">
      <c r="A24" s="84">
        <v>19</v>
      </c>
      <c r="B24" s="89" t="s">
        <v>1994</v>
      </c>
      <c r="C24" s="88" t="s">
        <v>3420</v>
      </c>
      <c r="D24" s="88" t="s">
        <v>35</v>
      </c>
      <c r="E24" s="88" t="s">
        <v>36</v>
      </c>
      <c r="F24" s="88" t="s">
        <v>21</v>
      </c>
      <c r="G24" s="88" t="s">
        <v>672</v>
      </c>
      <c r="H24" s="88" t="s">
        <v>3421</v>
      </c>
      <c r="I24" s="88" t="s">
        <v>31</v>
      </c>
      <c r="J24" s="89">
        <v>3.1</v>
      </c>
      <c r="K24" s="89">
        <v>140</v>
      </c>
      <c r="L24" s="89">
        <f>K24-Q24</f>
        <v>136.1</v>
      </c>
      <c r="M24" s="89"/>
      <c r="N24" s="89"/>
      <c r="O24" s="89"/>
      <c r="P24" s="89"/>
      <c r="Q24" s="89">
        <v>3.9</v>
      </c>
      <c r="R24" s="88" t="s">
        <v>2754</v>
      </c>
      <c r="S24" s="87" t="s">
        <v>3358</v>
      </c>
      <c r="T24" s="84">
        <v>15299876010</v>
      </c>
      <c r="U24" s="88" t="s">
        <v>3422</v>
      </c>
      <c r="V24" s="87" t="s">
        <v>3360</v>
      </c>
      <c r="W24" s="120">
        <f t="shared" si="2"/>
        <v>127.99605</v>
      </c>
      <c r="X24" s="120">
        <v>127.99605</v>
      </c>
      <c r="Y24" s="120"/>
    </row>
    <row r="25" s="73" customFormat="1" ht="218" customHeight="1" spans="1:25">
      <c r="A25" s="84">
        <v>20</v>
      </c>
      <c r="B25" s="89" t="s">
        <v>1626</v>
      </c>
      <c r="C25" s="88" t="s">
        <v>3423</v>
      </c>
      <c r="D25" s="88" t="s">
        <v>823</v>
      </c>
      <c r="E25" s="88" t="s">
        <v>824</v>
      </c>
      <c r="F25" s="88" t="s">
        <v>29</v>
      </c>
      <c r="G25" s="88" t="s">
        <v>769</v>
      </c>
      <c r="H25" s="88" t="s">
        <v>3424</v>
      </c>
      <c r="I25" s="88" t="s">
        <v>31</v>
      </c>
      <c r="J25" s="89">
        <v>58.55</v>
      </c>
      <c r="K25" s="89">
        <v>427.64</v>
      </c>
      <c r="L25" s="89">
        <v>404.324995</v>
      </c>
      <c r="M25" s="89"/>
      <c r="N25" s="89"/>
      <c r="O25" s="89"/>
      <c r="P25" s="89"/>
      <c r="Q25" s="89">
        <v>12</v>
      </c>
      <c r="R25" s="88" t="s">
        <v>1196</v>
      </c>
      <c r="S25" s="88" t="s">
        <v>3425</v>
      </c>
      <c r="T25" s="89">
        <v>13699917300</v>
      </c>
      <c r="U25" s="88" t="s">
        <v>3426</v>
      </c>
      <c r="V25" s="87" t="s">
        <v>3360</v>
      </c>
      <c r="W25" s="120">
        <f t="shared" si="2"/>
        <v>400.09552</v>
      </c>
      <c r="X25" s="120">
        <v>400.09552</v>
      </c>
      <c r="Y25" s="120"/>
    </row>
    <row r="26" s="73" customFormat="1" ht="268" customHeight="1" spans="1:25">
      <c r="A26" s="84">
        <v>21</v>
      </c>
      <c r="B26" s="84" t="s">
        <v>1955</v>
      </c>
      <c r="C26" s="87" t="s">
        <v>3427</v>
      </c>
      <c r="D26" s="87" t="s">
        <v>106</v>
      </c>
      <c r="E26" s="87" t="s">
        <v>920</v>
      </c>
      <c r="F26" s="87" t="s">
        <v>29</v>
      </c>
      <c r="G26" s="87" t="s">
        <v>206</v>
      </c>
      <c r="H26" s="87" t="s">
        <v>3428</v>
      </c>
      <c r="I26" s="87" t="s">
        <v>2736</v>
      </c>
      <c r="J26" s="84">
        <v>115</v>
      </c>
      <c r="K26" s="84">
        <v>9.95</v>
      </c>
      <c r="L26" s="84">
        <v>1.5</v>
      </c>
      <c r="M26" s="84">
        <v>1.5</v>
      </c>
      <c r="N26" s="84"/>
      <c r="O26" s="84"/>
      <c r="P26" s="84"/>
      <c r="Q26" s="84">
        <f t="shared" ref="Q26:Q31" si="3">K26-L26-M26</f>
        <v>6.95</v>
      </c>
      <c r="R26" s="121" t="s">
        <v>3369</v>
      </c>
      <c r="S26" s="121" t="s">
        <v>3370</v>
      </c>
      <c r="T26" s="122">
        <v>15569515511</v>
      </c>
      <c r="U26" s="87" t="s">
        <v>3429</v>
      </c>
      <c r="V26" s="87" t="s">
        <v>3360</v>
      </c>
      <c r="W26" s="120">
        <f t="shared" si="2"/>
        <v>1.2882</v>
      </c>
      <c r="X26" s="120">
        <v>1.1682</v>
      </c>
      <c r="Y26" s="120">
        <v>0.12</v>
      </c>
    </row>
    <row r="27" s="73" customFormat="1" ht="268" customHeight="1" spans="1:25">
      <c r="A27" s="84">
        <v>22</v>
      </c>
      <c r="B27" s="84" t="s">
        <v>1959</v>
      </c>
      <c r="C27" s="87" t="s">
        <v>3430</v>
      </c>
      <c r="D27" s="87" t="s">
        <v>106</v>
      </c>
      <c r="E27" s="87" t="s">
        <v>920</v>
      </c>
      <c r="F27" s="87" t="s">
        <v>29</v>
      </c>
      <c r="G27" s="87" t="s">
        <v>206</v>
      </c>
      <c r="H27" s="87" t="s">
        <v>3431</v>
      </c>
      <c r="I27" s="87" t="s">
        <v>2736</v>
      </c>
      <c r="J27" s="84">
        <v>48</v>
      </c>
      <c r="K27" s="84">
        <v>4.995</v>
      </c>
      <c r="L27" s="84">
        <v>1</v>
      </c>
      <c r="M27" s="84">
        <v>0.8</v>
      </c>
      <c r="N27" s="84"/>
      <c r="O27" s="84"/>
      <c r="P27" s="84"/>
      <c r="Q27" s="84">
        <f t="shared" si="3"/>
        <v>3.195</v>
      </c>
      <c r="R27" s="87" t="s">
        <v>2747</v>
      </c>
      <c r="S27" s="87" t="s">
        <v>3379</v>
      </c>
      <c r="T27" s="84">
        <v>13699915863</v>
      </c>
      <c r="U27" s="87" t="s">
        <v>3432</v>
      </c>
      <c r="V27" s="87" t="s">
        <v>3360</v>
      </c>
      <c r="W27" s="120">
        <f t="shared" si="2"/>
        <v>1.2744</v>
      </c>
      <c r="X27" s="120">
        <v>1.1994</v>
      </c>
      <c r="Y27" s="120">
        <v>0.075</v>
      </c>
    </row>
    <row r="28" s="73" customFormat="1" ht="290" customHeight="1" spans="1:25">
      <c r="A28" s="84">
        <v>23</v>
      </c>
      <c r="B28" s="84" t="s">
        <v>1960</v>
      </c>
      <c r="C28" s="87" t="s">
        <v>3433</v>
      </c>
      <c r="D28" s="87" t="s">
        <v>106</v>
      </c>
      <c r="E28" s="87" t="s">
        <v>920</v>
      </c>
      <c r="F28" s="87" t="s">
        <v>29</v>
      </c>
      <c r="G28" s="87" t="s">
        <v>206</v>
      </c>
      <c r="H28" s="87" t="s">
        <v>3434</v>
      </c>
      <c r="I28" s="87" t="s">
        <v>668</v>
      </c>
      <c r="J28" s="84">
        <v>32</v>
      </c>
      <c r="K28" s="84">
        <v>2.425</v>
      </c>
      <c r="L28" s="84">
        <v>1</v>
      </c>
      <c r="M28" s="84">
        <v>0.6</v>
      </c>
      <c r="N28" s="84"/>
      <c r="O28" s="84"/>
      <c r="P28" s="84"/>
      <c r="Q28" s="84">
        <f t="shared" si="3"/>
        <v>0.825</v>
      </c>
      <c r="R28" s="87" t="s">
        <v>2925</v>
      </c>
      <c r="S28" s="88" t="s">
        <v>3393</v>
      </c>
      <c r="T28" s="89">
        <v>18599097953</v>
      </c>
      <c r="U28" s="87" t="s">
        <v>3435</v>
      </c>
      <c r="V28" s="87" t="s">
        <v>3360</v>
      </c>
      <c r="W28" s="120">
        <f t="shared" si="2"/>
        <v>0.8194</v>
      </c>
      <c r="X28" s="120">
        <v>0.6844</v>
      </c>
      <c r="Y28" s="120">
        <v>0.135</v>
      </c>
    </row>
    <row r="29" s="73" customFormat="1" ht="263" customHeight="1" spans="1:25">
      <c r="A29" s="84">
        <v>24</v>
      </c>
      <c r="B29" s="84" t="s">
        <v>1963</v>
      </c>
      <c r="C29" s="87" t="s">
        <v>3436</v>
      </c>
      <c r="D29" s="87" t="s">
        <v>106</v>
      </c>
      <c r="E29" s="87" t="s">
        <v>920</v>
      </c>
      <c r="F29" s="87" t="s">
        <v>29</v>
      </c>
      <c r="G29" s="87" t="s">
        <v>206</v>
      </c>
      <c r="H29" s="87" t="s">
        <v>3437</v>
      </c>
      <c r="I29" s="87" t="s">
        <v>2736</v>
      </c>
      <c r="J29" s="84">
        <v>35</v>
      </c>
      <c r="K29" s="84">
        <v>3.15</v>
      </c>
      <c r="L29" s="84">
        <v>0.5</v>
      </c>
      <c r="M29" s="84">
        <v>0.5</v>
      </c>
      <c r="N29" s="84"/>
      <c r="O29" s="84"/>
      <c r="P29" s="84"/>
      <c r="Q29" s="84">
        <f t="shared" si="3"/>
        <v>2.15</v>
      </c>
      <c r="R29" s="121" t="s">
        <v>2754</v>
      </c>
      <c r="S29" s="87" t="s">
        <v>3358</v>
      </c>
      <c r="T29" s="84">
        <v>15299876010</v>
      </c>
      <c r="U29" s="87" t="s">
        <v>3438</v>
      </c>
      <c r="V29" s="87" t="s">
        <v>3360</v>
      </c>
      <c r="W29" s="120">
        <f t="shared" si="2"/>
        <v>0.1303</v>
      </c>
      <c r="X29" s="120">
        <v>0.1153</v>
      </c>
      <c r="Y29" s="120">
        <v>0.015</v>
      </c>
    </row>
    <row r="30" s="73" customFormat="1" ht="251" customHeight="1" spans="1:25">
      <c r="A30" s="84">
        <v>25</v>
      </c>
      <c r="B30" s="84" t="s">
        <v>1965</v>
      </c>
      <c r="C30" s="87" t="s">
        <v>3439</v>
      </c>
      <c r="D30" s="87" t="s">
        <v>106</v>
      </c>
      <c r="E30" s="87" t="s">
        <v>920</v>
      </c>
      <c r="F30" s="87" t="s">
        <v>29</v>
      </c>
      <c r="G30" s="87" t="s">
        <v>206</v>
      </c>
      <c r="H30" s="87" t="s">
        <v>3440</v>
      </c>
      <c r="I30" s="87" t="s">
        <v>2736</v>
      </c>
      <c r="J30" s="84">
        <v>30</v>
      </c>
      <c r="K30" s="84">
        <v>2.65</v>
      </c>
      <c r="L30" s="84">
        <v>0.5</v>
      </c>
      <c r="M30" s="84">
        <v>0.5</v>
      </c>
      <c r="N30" s="84"/>
      <c r="O30" s="84"/>
      <c r="P30" s="84"/>
      <c r="Q30" s="84">
        <f t="shared" si="3"/>
        <v>1.65</v>
      </c>
      <c r="R30" s="121" t="s">
        <v>3188</v>
      </c>
      <c r="S30" s="88" t="s">
        <v>3415</v>
      </c>
      <c r="T30" s="89">
        <v>15909958304</v>
      </c>
      <c r="U30" s="87" t="s">
        <v>3441</v>
      </c>
      <c r="V30" s="87" t="s">
        <v>3360</v>
      </c>
      <c r="W30" s="120">
        <f t="shared" si="2"/>
        <v>0.1765</v>
      </c>
      <c r="X30" s="120">
        <v>0.1615</v>
      </c>
      <c r="Y30" s="120">
        <v>0.015</v>
      </c>
    </row>
    <row r="31" s="73" customFormat="1" ht="176" customHeight="1" spans="1:25">
      <c r="A31" s="84">
        <v>26</v>
      </c>
      <c r="B31" s="84" t="s">
        <v>1966</v>
      </c>
      <c r="C31" s="87" t="s">
        <v>3442</v>
      </c>
      <c r="D31" s="87" t="s">
        <v>106</v>
      </c>
      <c r="E31" s="87" t="s">
        <v>920</v>
      </c>
      <c r="F31" s="87" t="s">
        <v>29</v>
      </c>
      <c r="G31" s="87" t="s">
        <v>206</v>
      </c>
      <c r="H31" s="87" t="s">
        <v>3443</v>
      </c>
      <c r="I31" s="87" t="s">
        <v>2736</v>
      </c>
      <c r="J31" s="84">
        <v>2</v>
      </c>
      <c r="K31" s="84">
        <v>0.2</v>
      </c>
      <c r="L31" s="84">
        <v>0.05</v>
      </c>
      <c r="M31" s="84">
        <v>0.05</v>
      </c>
      <c r="N31" s="108"/>
      <c r="O31" s="84"/>
      <c r="P31" s="84"/>
      <c r="Q31" s="84">
        <f t="shared" si="3"/>
        <v>0.1</v>
      </c>
      <c r="R31" s="87" t="s">
        <v>3299</v>
      </c>
      <c r="S31" s="87" t="s">
        <v>3444</v>
      </c>
      <c r="T31" s="84">
        <v>13899315771</v>
      </c>
      <c r="U31" s="87" t="s">
        <v>3445</v>
      </c>
      <c r="V31" s="87" t="s">
        <v>3360</v>
      </c>
      <c r="W31" s="120">
        <f t="shared" si="2"/>
        <v>0.0479</v>
      </c>
      <c r="X31" s="120">
        <v>0.0479</v>
      </c>
      <c r="Y31" s="120"/>
    </row>
    <row r="32" s="73" customFormat="1" ht="119" customHeight="1" spans="1:25">
      <c r="A32" s="84">
        <v>27</v>
      </c>
      <c r="B32" s="84" t="s">
        <v>1967</v>
      </c>
      <c r="C32" s="87" t="s">
        <v>3446</v>
      </c>
      <c r="D32" s="87" t="s">
        <v>106</v>
      </c>
      <c r="E32" s="87" t="s">
        <v>107</v>
      </c>
      <c r="F32" s="87" t="s">
        <v>29</v>
      </c>
      <c r="G32" s="87" t="s">
        <v>206</v>
      </c>
      <c r="H32" s="87" t="s">
        <v>3447</v>
      </c>
      <c r="I32" s="87" t="s">
        <v>92</v>
      </c>
      <c r="J32" s="84">
        <v>200</v>
      </c>
      <c r="K32" s="84">
        <v>420</v>
      </c>
      <c r="L32" s="84">
        <f t="shared" ref="L32:L34" si="4">K32-Q32</f>
        <v>420</v>
      </c>
      <c r="M32" s="84"/>
      <c r="N32" s="84"/>
      <c r="O32" s="84"/>
      <c r="P32" s="84"/>
      <c r="Q32" s="84"/>
      <c r="R32" s="121" t="s">
        <v>3369</v>
      </c>
      <c r="S32" s="121" t="s">
        <v>3370</v>
      </c>
      <c r="T32" s="122">
        <v>15569515511</v>
      </c>
      <c r="U32" s="87" t="s">
        <v>3448</v>
      </c>
      <c r="V32" s="87" t="s">
        <v>3449</v>
      </c>
      <c r="W32" s="120">
        <f t="shared" si="2"/>
        <v>385</v>
      </c>
      <c r="X32" s="120">
        <v>385</v>
      </c>
      <c r="Y32" s="120"/>
    </row>
    <row r="33" s="73" customFormat="1" ht="156" customHeight="1" spans="1:25">
      <c r="A33" s="84">
        <v>28</v>
      </c>
      <c r="B33" s="84" t="s">
        <v>1968</v>
      </c>
      <c r="C33" s="87" t="s">
        <v>2738</v>
      </c>
      <c r="D33" s="87" t="s">
        <v>106</v>
      </c>
      <c r="E33" s="87" t="s">
        <v>107</v>
      </c>
      <c r="F33" s="87" t="s">
        <v>29</v>
      </c>
      <c r="G33" s="87" t="s">
        <v>206</v>
      </c>
      <c r="H33" s="87" t="s">
        <v>3450</v>
      </c>
      <c r="I33" s="87" t="s">
        <v>92</v>
      </c>
      <c r="J33" s="84">
        <v>74</v>
      </c>
      <c r="K33" s="84">
        <v>155.4</v>
      </c>
      <c r="L33" s="84">
        <f t="shared" si="4"/>
        <v>155.4</v>
      </c>
      <c r="M33" s="84"/>
      <c r="N33" s="84"/>
      <c r="O33" s="84"/>
      <c r="P33" s="84"/>
      <c r="Q33" s="84"/>
      <c r="R33" s="87" t="s">
        <v>2747</v>
      </c>
      <c r="S33" s="87" t="s">
        <v>3379</v>
      </c>
      <c r="T33" s="84">
        <v>13699915863</v>
      </c>
      <c r="U33" s="87" t="s">
        <v>3451</v>
      </c>
      <c r="V33" s="87" t="s">
        <v>3449</v>
      </c>
      <c r="W33" s="120">
        <f t="shared" si="2"/>
        <v>142.45</v>
      </c>
      <c r="X33" s="120">
        <v>142.45</v>
      </c>
      <c r="Y33" s="120"/>
    </row>
    <row r="34" ht="121" customHeight="1" spans="1:25">
      <c r="A34" s="84">
        <v>29</v>
      </c>
      <c r="B34" s="84" t="s">
        <v>1973</v>
      </c>
      <c r="C34" s="90" t="s">
        <v>3154</v>
      </c>
      <c r="D34" s="90" t="s">
        <v>106</v>
      </c>
      <c r="E34" s="90" t="s">
        <v>107</v>
      </c>
      <c r="F34" s="90" t="s">
        <v>29</v>
      </c>
      <c r="G34" s="87" t="s">
        <v>206</v>
      </c>
      <c r="H34" s="90" t="s">
        <v>3452</v>
      </c>
      <c r="I34" s="90" t="s">
        <v>92</v>
      </c>
      <c r="J34" s="109">
        <v>82</v>
      </c>
      <c r="K34" s="109">
        <v>172.2</v>
      </c>
      <c r="L34" s="109">
        <f t="shared" si="4"/>
        <v>172.2</v>
      </c>
      <c r="M34" s="109"/>
      <c r="N34" s="109"/>
      <c r="O34" s="109"/>
      <c r="P34" s="109"/>
      <c r="Q34" s="109"/>
      <c r="R34" s="90" t="s">
        <v>2925</v>
      </c>
      <c r="S34" s="88" t="s">
        <v>3393</v>
      </c>
      <c r="T34" s="89">
        <v>18599097953</v>
      </c>
      <c r="U34" s="90" t="s">
        <v>3453</v>
      </c>
      <c r="V34" s="87" t="s">
        <v>3449</v>
      </c>
      <c r="W34" s="120">
        <f t="shared" si="2"/>
        <v>157.85</v>
      </c>
      <c r="X34" s="120">
        <v>157.85</v>
      </c>
      <c r="Y34" s="120"/>
    </row>
    <row r="35" ht="145" customHeight="1" spans="1:25">
      <c r="A35" s="84">
        <v>30</v>
      </c>
      <c r="B35" s="84" t="s">
        <v>1975</v>
      </c>
      <c r="C35" s="87" t="s">
        <v>846</v>
      </c>
      <c r="D35" s="87" t="s">
        <v>106</v>
      </c>
      <c r="E35" s="87" t="s">
        <v>107</v>
      </c>
      <c r="F35" s="87" t="s">
        <v>29</v>
      </c>
      <c r="G35" s="87" t="s">
        <v>206</v>
      </c>
      <c r="H35" s="87" t="s">
        <v>3454</v>
      </c>
      <c r="I35" s="87" t="s">
        <v>668</v>
      </c>
      <c r="J35" s="84">
        <v>16</v>
      </c>
      <c r="K35" s="110">
        <v>33.6</v>
      </c>
      <c r="L35" s="110">
        <v>33.6</v>
      </c>
      <c r="M35" s="110"/>
      <c r="N35" s="110"/>
      <c r="O35" s="110"/>
      <c r="P35" s="110"/>
      <c r="Q35" s="110"/>
      <c r="R35" s="121" t="s">
        <v>3188</v>
      </c>
      <c r="S35" s="88" t="s">
        <v>3415</v>
      </c>
      <c r="T35" s="89">
        <v>15909958304</v>
      </c>
      <c r="U35" s="90" t="s">
        <v>3455</v>
      </c>
      <c r="V35" s="87" t="s">
        <v>3449</v>
      </c>
      <c r="W35" s="120">
        <f t="shared" si="2"/>
        <v>30.8</v>
      </c>
      <c r="X35" s="120">
        <v>30.8</v>
      </c>
      <c r="Y35" s="120"/>
    </row>
    <row r="36" ht="143" customHeight="1" spans="1:25">
      <c r="A36" s="84">
        <v>31</v>
      </c>
      <c r="B36" s="84" t="s">
        <v>1978</v>
      </c>
      <c r="C36" s="87" t="s">
        <v>666</v>
      </c>
      <c r="D36" s="87" t="s">
        <v>106</v>
      </c>
      <c r="E36" s="87" t="s">
        <v>107</v>
      </c>
      <c r="F36" s="87" t="s">
        <v>29</v>
      </c>
      <c r="G36" s="87" t="s">
        <v>206</v>
      </c>
      <c r="H36" s="87" t="s">
        <v>3456</v>
      </c>
      <c r="I36" s="87" t="s">
        <v>92</v>
      </c>
      <c r="J36" s="84">
        <v>66</v>
      </c>
      <c r="K36" s="84">
        <v>138.6</v>
      </c>
      <c r="L36" s="84">
        <v>138.6</v>
      </c>
      <c r="M36" s="84"/>
      <c r="N36" s="84"/>
      <c r="O36" s="84"/>
      <c r="P36" s="84"/>
      <c r="Q36" s="84"/>
      <c r="R36" s="121" t="s">
        <v>2754</v>
      </c>
      <c r="S36" s="87" t="s">
        <v>3358</v>
      </c>
      <c r="T36" s="84">
        <v>15299876010</v>
      </c>
      <c r="U36" s="90" t="s">
        <v>3457</v>
      </c>
      <c r="V36" s="87" t="s">
        <v>3449</v>
      </c>
      <c r="W36" s="120">
        <f t="shared" si="2"/>
        <v>126.7</v>
      </c>
      <c r="X36" s="120">
        <v>126.7</v>
      </c>
      <c r="Y36" s="120"/>
    </row>
    <row r="37" s="74" customFormat="1" ht="54" customHeight="1" spans="1:25">
      <c r="A37" s="85" t="s">
        <v>3458</v>
      </c>
      <c r="B37" s="86"/>
      <c r="C37" s="86"/>
      <c r="D37" s="86"/>
      <c r="E37" s="86"/>
      <c r="F37" s="86"/>
      <c r="G37" s="86"/>
      <c r="H37" s="86"/>
      <c r="I37" s="86"/>
      <c r="J37" s="111"/>
      <c r="K37" s="98">
        <f>SUM(K38:K43)</f>
        <v>869.03</v>
      </c>
      <c r="L37" s="98">
        <f t="shared" ref="L37:Q37" si="5">SUM(L38:L43)</f>
        <v>802</v>
      </c>
      <c r="M37" s="98">
        <f t="shared" si="5"/>
        <v>0</v>
      </c>
      <c r="N37" s="98">
        <f t="shared" si="5"/>
        <v>0</v>
      </c>
      <c r="O37" s="98">
        <f t="shared" si="5"/>
        <v>0</v>
      </c>
      <c r="P37" s="98">
        <f t="shared" si="5"/>
        <v>0</v>
      </c>
      <c r="Q37" s="98">
        <f t="shared" si="5"/>
        <v>67.03</v>
      </c>
      <c r="R37" s="98"/>
      <c r="S37" s="98"/>
      <c r="T37" s="98"/>
      <c r="U37" s="98"/>
      <c r="V37" s="98"/>
      <c r="W37" s="98">
        <f>SUM(W38:W43)</f>
        <v>793.404679</v>
      </c>
      <c r="X37" s="98">
        <f>SUM(X38:X43)</f>
        <v>766.638362</v>
      </c>
      <c r="Y37" s="98">
        <f>SUM(Y38:Y43)</f>
        <v>26.766317</v>
      </c>
    </row>
    <row r="38" ht="217" customHeight="1" spans="1:25">
      <c r="A38" s="84">
        <v>32</v>
      </c>
      <c r="B38" s="84" t="s">
        <v>1571</v>
      </c>
      <c r="C38" s="87" t="s">
        <v>3459</v>
      </c>
      <c r="D38" s="87" t="s">
        <v>19</v>
      </c>
      <c r="E38" s="87" t="s">
        <v>255</v>
      </c>
      <c r="F38" s="87" t="s">
        <v>21</v>
      </c>
      <c r="G38" s="87" t="s">
        <v>1097</v>
      </c>
      <c r="H38" s="87" t="s">
        <v>3460</v>
      </c>
      <c r="I38" s="87" t="s">
        <v>31</v>
      </c>
      <c r="J38" s="84">
        <v>4.9</v>
      </c>
      <c r="K38" s="84">
        <v>330</v>
      </c>
      <c r="L38" s="84">
        <v>310</v>
      </c>
      <c r="M38" s="84"/>
      <c r="N38" s="84"/>
      <c r="O38" s="84"/>
      <c r="P38" s="84"/>
      <c r="Q38" s="84">
        <v>20</v>
      </c>
      <c r="R38" s="87" t="s">
        <v>2925</v>
      </c>
      <c r="S38" s="88" t="s">
        <v>3393</v>
      </c>
      <c r="T38" s="89">
        <v>18599097953</v>
      </c>
      <c r="U38" s="123" t="s">
        <v>3461</v>
      </c>
      <c r="V38" s="87" t="s">
        <v>3360</v>
      </c>
      <c r="W38" s="120">
        <f t="shared" ref="W38:W43" si="6">X38+Y38</f>
        <v>323.416026</v>
      </c>
      <c r="X38" s="120">
        <v>310</v>
      </c>
      <c r="Y38" s="120">
        <v>13.416026</v>
      </c>
    </row>
    <row r="39" ht="136" customHeight="1" spans="1:25">
      <c r="A39" s="84">
        <v>33</v>
      </c>
      <c r="B39" s="84" t="s">
        <v>1705</v>
      </c>
      <c r="C39" s="87" t="s">
        <v>3462</v>
      </c>
      <c r="D39" s="87" t="s">
        <v>19</v>
      </c>
      <c r="E39" s="87" t="s">
        <v>255</v>
      </c>
      <c r="F39" s="87" t="s">
        <v>21</v>
      </c>
      <c r="G39" s="87" t="s">
        <v>349</v>
      </c>
      <c r="H39" s="87" t="s">
        <v>3463</v>
      </c>
      <c r="I39" s="87" t="s">
        <v>31</v>
      </c>
      <c r="J39" s="84">
        <v>3.3</v>
      </c>
      <c r="K39" s="84">
        <f>L39+Q39</f>
        <v>196</v>
      </c>
      <c r="L39" s="89">
        <v>183</v>
      </c>
      <c r="M39" s="89"/>
      <c r="N39" s="89"/>
      <c r="O39" s="89"/>
      <c r="P39" s="89"/>
      <c r="Q39" s="89">
        <v>13</v>
      </c>
      <c r="R39" s="121" t="s">
        <v>2747</v>
      </c>
      <c r="S39" s="87" t="s">
        <v>3379</v>
      </c>
      <c r="T39" s="84">
        <v>13699915863</v>
      </c>
      <c r="U39" s="100" t="s">
        <v>3464</v>
      </c>
      <c r="V39" s="87" t="s">
        <v>3360</v>
      </c>
      <c r="W39" s="120">
        <f t="shared" si="6"/>
        <v>183.399274</v>
      </c>
      <c r="X39" s="120">
        <v>180.899274</v>
      </c>
      <c r="Y39" s="120">
        <v>2.5</v>
      </c>
    </row>
    <row r="40" ht="156" customHeight="1" spans="1:25">
      <c r="A40" s="84">
        <v>34</v>
      </c>
      <c r="B40" s="84" t="s">
        <v>1606</v>
      </c>
      <c r="C40" s="87" t="s">
        <v>3465</v>
      </c>
      <c r="D40" s="87" t="s">
        <v>19</v>
      </c>
      <c r="E40" s="87" t="s">
        <v>255</v>
      </c>
      <c r="F40" s="87" t="s">
        <v>29</v>
      </c>
      <c r="G40" s="87" t="s">
        <v>803</v>
      </c>
      <c r="H40" s="87" t="s">
        <v>3466</v>
      </c>
      <c r="I40" s="87" t="s">
        <v>31</v>
      </c>
      <c r="J40" s="84">
        <v>6</v>
      </c>
      <c r="K40" s="84">
        <f>L40+Q40</f>
        <v>80</v>
      </c>
      <c r="L40" s="89">
        <v>70</v>
      </c>
      <c r="M40" s="89"/>
      <c r="N40" s="89"/>
      <c r="O40" s="89"/>
      <c r="P40" s="89"/>
      <c r="Q40" s="89">
        <v>10</v>
      </c>
      <c r="R40" s="88" t="s">
        <v>3188</v>
      </c>
      <c r="S40" s="88" t="s">
        <v>3415</v>
      </c>
      <c r="T40" s="89">
        <v>15909958304</v>
      </c>
      <c r="U40" s="100" t="s">
        <v>3467</v>
      </c>
      <c r="V40" s="87" t="s">
        <v>3360</v>
      </c>
      <c r="W40" s="120">
        <f t="shared" si="6"/>
        <v>73.476751</v>
      </c>
      <c r="X40" s="120">
        <v>70</v>
      </c>
      <c r="Y40" s="120">
        <v>3.476751</v>
      </c>
    </row>
    <row r="41" ht="143" customHeight="1" spans="1:25">
      <c r="A41" s="84">
        <v>35</v>
      </c>
      <c r="B41" s="89" t="s">
        <v>1753</v>
      </c>
      <c r="C41" s="88" t="s">
        <v>3468</v>
      </c>
      <c r="D41" s="88" t="s">
        <v>35</v>
      </c>
      <c r="E41" s="88" t="s">
        <v>36</v>
      </c>
      <c r="F41" s="88" t="s">
        <v>21</v>
      </c>
      <c r="G41" s="88" t="s">
        <v>578</v>
      </c>
      <c r="H41" s="88" t="s">
        <v>3469</v>
      </c>
      <c r="I41" s="88" t="s">
        <v>31</v>
      </c>
      <c r="J41" s="89">
        <v>6.8</v>
      </c>
      <c r="K41" s="89">
        <f>L41+Q41</f>
        <v>138.4</v>
      </c>
      <c r="L41" s="89">
        <v>127</v>
      </c>
      <c r="M41" s="89"/>
      <c r="N41" s="89"/>
      <c r="O41" s="89"/>
      <c r="P41" s="89"/>
      <c r="Q41" s="89">
        <v>11.4</v>
      </c>
      <c r="R41" s="88" t="s">
        <v>2925</v>
      </c>
      <c r="S41" s="88" t="s">
        <v>3393</v>
      </c>
      <c r="T41" s="89">
        <v>18599097953</v>
      </c>
      <c r="U41" s="100" t="s">
        <v>3470</v>
      </c>
      <c r="V41" s="87" t="s">
        <v>3471</v>
      </c>
      <c r="W41" s="120">
        <f t="shared" si="6"/>
        <v>93.739088</v>
      </c>
      <c r="X41" s="120">
        <v>93.739088</v>
      </c>
      <c r="Y41" s="120"/>
    </row>
    <row r="42" ht="212" customHeight="1" spans="1:25">
      <c r="A42" s="84">
        <v>36</v>
      </c>
      <c r="B42" s="89" t="s">
        <v>1664</v>
      </c>
      <c r="C42" s="88" t="s">
        <v>3472</v>
      </c>
      <c r="D42" s="88" t="s">
        <v>35</v>
      </c>
      <c r="E42" s="88" t="s">
        <v>176</v>
      </c>
      <c r="F42" s="88" t="s">
        <v>29</v>
      </c>
      <c r="G42" s="88" t="s">
        <v>56</v>
      </c>
      <c r="H42" s="88" t="s">
        <v>3473</v>
      </c>
      <c r="I42" s="88" t="s">
        <v>198</v>
      </c>
      <c r="J42" s="89">
        <v>800</v>
      </c>
      <c r="K42" s="89">
        <f>L42+Q42</f>
        <v>106</v>
      </c>
      <c r="L42" s="89">
        <v>96</v>
      </c>
      <c r="M42" s="89"/>
      <c r="N42" s="89"/>
      <c r="O42" s="89"/>
      <c r="P42" s="89"/>
      <c r="Q42" s="89">
        <v>10</v>
      </c>
      <c r="R42" s="121" t="s">
        <v>3369</v>
      </c>
      <c r="S42" s="121" t="s">
        <v>3370</v>
      </c>
      <c r="T42" s="122">
        <v>15569515511</v>
      </c>
      <c r="U42" s="100" t="s">
        <v>3474</v>
      </c>
      <c r="V42" s="87" t="s">
        <v>3360</v>
      </c>
      <c r="W42" s="120">
        <f t="shared" si="6"/>
        <v>101.35614</v>
      </c>
      <c r="X42" s="120">
        <v>96</v>
      </c>
      <c r="Y42" s="120">
        <v>5.35614</v>
      </c>
    </row>
    <row r="43" ht="180" customHeight="1" spans="1:25">
      <c r="A43" s="84">
        <v>37</v>
      </c>
      <c r="B43" s="91" t="s">
        <v>1990</v>
      </c>
      <c r="C43" s="92" t="s">
        <v>3475</v>
      </c>
      <c r="D43" s="92" t="s">
        <v>631</v>
      </c>
      <c r="E43" s="92" t="s">
        <v>904</v>
      </c>
      <c r="F43" s="92" t="s">
        <v>29</v>
      </c>
      <c r="G43" s="92" t="s">
        <v>3476</v>
      </c>
      <c r="H43" s="92" t="s">
        <v>3477</v>
      </c>
      <c r="I43" s="92" t="s">
        <v>906</v>
      </c>
      <c r="J43" s="91">
        <v>6210</v>
      </c>
      <c r="K43" s="89">
        <v>18.63</v>
      </c>
      <c r="L43" s="89">
        <v>16</v>
      </c>
      <c r="M43" s="89"/>
      <c r="N43" s="89"/>
      <c r="O43" s="89"/>
      <c r="P43" s="89"/>
      <c r="Q43" s="89">
        <v>2.63</v>
      </c>
      <c r="R43" s="88" t="s">
        <v>3335</v>
      </c>
      <c r="S43" s="88" t="s">
        <v>3336</v>
      </c>
      <c r="T43" s="89">
        <v>15909952066</v>
      </c>
      <c r="U43" s="100" t="s">
        <v>3478</v>
      </c>
      <c r="V43" s="87" t="s">
        <v>3360</v>
      </c>
      <c r="W43" s="120">
        <f t="shared" si="6"/>
        <v>18.0174</v>
      </c>
      <c r="X43" s="120">
        <v>16</v>
      </c>
      <c r="Y43" s="120">
        <v>2.0174</v>
      </c>
    </row>
    <row r="44" ht="53" customHeight="1" spans="1:25">
      <c r="A44" s="93" t="s">
        <v>3479</v>
      </c>
      <c r="B44" s="94"/>
      <c r="C44" s="94"/>
      <c r="D44" s="94"/>
      <c r="E44" s="94"/>
      <c r="F44" s="94"/>
      <c r="G44" s="94"/>
      <c r="H44" s="94"/>
      <c r="I44" s="94"/>
      <c r="J44" s="94"/>
      <c r="K44" s="94">
        <f>K45</f>
        <v>81</v>
      </c>
      <c r="L44" s="94">
        <f t="shared" ref="L44:Q44" si="7">L45</f>
        <v>81</v>
      </c>
      <c r="M44" s="94">
        <f t="shared" si="7"/>
        <v>0</v>
      </c>
      <c r="N44" s="94">
        <f t="shared" si="7"/>
        <v>0</v>
      </c>
      <c r="O44" s="94">
        <f t="shared" si="7"/>
        <v>0</v>
      </c>
      <c r="P44" s="94">
        <f t="shared" si="7"/>
        <v>0</v>
      </c>
      <c r="Q44" s="94">
        <f t="shared" si="7"/>
        <v>0</v>
      </c>
      <c r="R44" s="94"/>
      <c r="S44" s="94"/>
      <c r="T44" s="94"/>
      <c r="U44" s="94"/>
      <c r="V44" s="94"/>
      <c r="W44" s="94">
        <f>W45</f>
        <v>76.045</v>
      </c>
      <c r="X44" s="94">
        <f>X45</f>
        <v>76.045</v>
      </c>
      <c r="Y44" s="94"/>
    </row>
    <row r="45" ht="232" customHeight="1" spans="1:25">
      <c r="A45" s="95">
        <v>38</v>
      </c>
      <c r="B45" s="78" t="s">
        <v>1476</v>
      </c>
      <c r="C45" s="96" t="s">
        <v>3338</v>
      </c>
      <c r="D45" s="96" t="s">
        <v>19</v>
      </c>
      <c r="E45" s="96" t="s">
        <v>62</v>
      </c>
      <c r="F45" s="96" t="s">
        <v>29</v>
      </c>
      <c r="G45" s="96" t="s">
        <v>3339</v>
      </c>
      <c r="H45" s="96" t="s">
        <v>3480</v>
      </c>
      <c r="I45" s="96" t="s">
        <v>251</v>
      </c>
      <c r="J45" s="95">
        <v>1</v>
      </c>
      <c r="K45" s="112">
        <v>81</v>
      </c>
      <c r="L45" s="112">
        <v>81</v>
      </c>
      <c r="M45" s="112"/>
      <c r="N45" s="112"/>
      <c r="O45" s="112"/>
      <c r="P45" s="113"/>
      <c r="Q45" s="113"/>
      <c r="R45" s="124" t="s">
        <v>1194</v>
      </c>
      <c r="S45" s="124" t="s">
        <v>3481</v>
      </c>
      <c r="T45" s="112">
        <v>13565581525</v>
      </c>
      <c r="U45" s="124" t="s">
        <v>3482</v>
      </c>
      <c r="V45" s="87" t="s">
        <v>3360</v>
      </c>
      <c r="W45" s="120">
        <f>X45</f>
        <v>76.045</v>
      </c>
      <c r="X45" s="120">
        <v>76.045</v>
      </c>
      <c r="Y45" s="120"/>
    </row>
    <row r="46" s="74" customFormat="1" ht="54" customHeight="1" spans="1:25">
      <c r="A46" s="97" t="s">
        <v>3483</v>
      </c>
      <c r="B46" s="98"/>
      <c r="C46" s="98"/>
      <c r="D46" s="98"/>
      <c r="E46" s="98"/>
      <c r="F46" s="98"/>
      <c r="G46" s="98"/>
      <c r="H46" s="98"/>
      <c r="I46" s="98"/>
      <c r="J46" s="98"/>
      <c r="K46" s="98">
        <f>SUM(K47:K50)</f>
        <v>544</v>
      </c>
      <c r="L46" s="98">
        <f t="shared" ref="L46:Q46" si="8">SUM(L47:L50)</f>
        <v>0</v>
      </c>
      <c r="M46" s="98">
        <f t="shared" si="8"/>
        <v>510.05</v>
      </c>
      <c r="N46" s="98">
        <f t="shared" si="8"/>
        <v>0</v>
      </c>
      <c r="O46" s="98">
        <f t="shared" si="8"/>
        <v>0</v>
      </c>
      <c r="P46" s="98">
        <f t="shared" si="8"/>
        <v>0</v>
      </c>
      <c r="Q46" s="98">
        <f t="shared" si="8"/>
        <v>33.95</v>
      </c>
      <c r="R46" s="98"/>
      <c r="S46" s="98"/>
      <c r="T46" s="98"/>
      <c r="U46" s="98"/>
      <c r="V46" s="98"/>
      <c r="W46" s="98">
        <f>SUM(W47:W50)</f>
        <v>419.219022</v>
      </c>
      <c r="X46" s="98">
        <f>SUM(X47:X50)</f>
        <v>419.219022</v>
      </c>
      <c r="Y46" s="98">
        <f>SUM(Y47:Y50)</f>
        <v>0</v>
      </c>
    </row>
    <row r="47" ht="233" customHeight="1" spans="1:25">
      <c r="A47" s="84">
        <v>39</v>
      </c>
      <c r="B47" s="84" t="s">
        <v>1611</v>
      </c>
      <c r="C47" s="87" t="s">
        <v>507</v>
      </c>
      <c r="D47" s="87" t="s">
        <v>19</v>
      </c>
      <c r="E47" s="87" t="s">
        <v>255</v>
      </c>
      <c r="F47" s="87" t="s">
        <v>21</v>
      </c>
      <c r="G47" s="87" t="s">
        <v>503</v>
      </c>
      <c r="H47" s="87" t="s">
        <v>3484</v>
      </c>
      <c r="I47" s="87" t="s">
        <v>31</v>
      </c>
      <c r="J47" s="84">
        <v>5.6</v>
      </c>
      <c r="K47" s="84">
        <v>316</v>
      </c>
      <c r="L47" s="84"/>
      <c r="M47" s="84">
        <f>K47-Q47</f>
        <v>291</v>
      </c>
      <c r="N47" s="84"/>
      <c r="O47" s="84"/>
      <c r="P47" s="84"/>
      <c r="Q47" s="84">
        <v>25</v>
      </c>
      <c r="R47" s="87" t="s">
        <v>2925</v>
      </c>
      <c r="S47" s="88" t="s">
        <v>3393</v>
      </c>
      <c r="T47" s="89">
        <v>18599097953</v>
      </c>
      <c r="U47" s="87" t="s">
        <v>3485</v>
      </c>
      <c r="V47" s="87" t="s">
        <v>3471</v>
      </c>
      <c r="W47" s="120">
        <f>X47+Y47</f>
        <v>219.26048</v>
      </c>
      <c r="X47" s="120">
        <v>219.26048</v>
      </c>
      <c r="Y47" s="125"/>
    </row>
    <row r="48" ht="301" customHeight="1" spans="1:25">
      <c r="A48" s="84">
        <v>40</v>
      </c>
      <c r="B48" s="84" t="s">
        <v>1859</v>
      </c>
      <c r="C48" s="87" t="s">
        <v>3486</v>
      </c>
      <c r="D48" s="87" t="s">
        <v>35</v>
      </c>
      <c r="E48" s="87" t="s">
        <v>28</v>
      </c>
      <c r="F48" s="87" t="s">
        <v>29</v>
      </c>
      <c r="G48" s="87" t="s">
        <v>764</v>
      </c>
      <c r="H48" s="87" t="s">
        <v>3487</v>
      </c>
      <c r="I48" s="87" t="s">
        <v>92</v>
      </c>
      <c r="J48" s="84">
        <v>47</v>
      </c>
      <c r="K48" s="84">
        <v>111</v>
      </c>
      <c r="L48" s="84"/>
      <c r="M48" s="84">
        <v>111</v>
      </c>
      <c r="N48" s="84"/>
      <c r="O48" s="84"/>
      <c r="P48" s="84"/>
      <c r="Q48" s="84"/>
      <c r="R48" s="87" t="s">
        <v>2754</v>
      </c>
      <c r="S48" s="87" t="s">
        <v>3358</v>
      </c>
      <c r="T48" s="84">
        <v>15299876010</v>
      </c>
      <c r="U48" s="87" t="s">
        <v>3488</v>
      </c>
      <c r="V48" s="87" t="s">
        <v>3360</v>
      </c>
      <c r="W48" s="120">
        <f>X48+Y48</f>
        <v>108.4823</v>
      </c>
      <c r="X48" s="120">
        <v>108.4823</v>
      </c>
      <c r="Y48" s="120"/>
    </row>
    <row r="49" ht="189" customHeight="1" spans="1:25">
      <c r="A49" s="84">
        <v>41</v>
      </c>
      <c r="B49" s="84" t="s">
        <v>1864</v>
      </c>
      <c r="C49" s="87" t="s">
        <v>3489</v>
      </c>
      <c r="D49" s="87" t="s">
        <v>35</v>
      </c>
      <c r="E49" s="87" t="s">
        <v>28</v>
      </c>
      <c r="F49" s="87" t="s">
        <v>21</v>
      </c>
      <c r="G49" s="87" t="s">
        <v>677</v>
      </c>
      <c r="H49" s="87" t="s">
        <v>3490</v>
      </c>
      <c r="I49" s="87" t="s">
        <v>92</v>
      </c>
      <c r="J49" s="84">
        <v>28</v>
      </c>
      <c r="K49" s="84">
        <v>42</v>
      </c>
      <c r="L49" s="84"/>
      <c r="M49" s="84">
        <v>42</v>
      </c>
      <c r="N49" s="84"/>
      <c r="O49" s="84"/>
      <c r="P49" s="84"/>
      <c r="Q49" s="84"/>
      <c r="R49" s="87" t="s">
        <v>2754</v>
      </c>
      <c r="S49" s="87" t="s">
        <v>3358</v>
      </c>
      <c r="T49" s="84">
        <v>15299876010</v>
      </c>
      <c r="U49" s="87" t="s">
        <v>3491</v>
      </c>
      <c r="V49" s="87" t="s">
        <v>3360</v>
      </c>
      <c r="W49" s="120">
        <f>X49+Y49</f>
        <v>40.896</v>
      </c>
      <c r="X49" s="120">
        <v>40.896</v>
      </c>
      <c r="Y49" s="120"/>
    </row>
    <row r="50" ht="190" customHeight="1" spans="1:25">
      <c r="A50" s="84">
        <v>42</v>
      </c>
      <c r="B50" s="84" t="s">
        <v>1925</v>
      </c>
      <c r="C50" s="87" t="s">
        <v>802</v>
      </c>
      <c r="D50" s="87" t="s">
        <v>35</v>
      </c>
      <c r="E50" s="87" t="s">
        <v>28</v>
      </c>
      <c r="F50" s="87" t="s">
        <v>29</v>
      </c>
      <c r="G50" s="87" t="s">
        <v>803</v>
      </c>
      <c r="H50" s="87" t="s">
        <v>3492</v>
      </c>
      <c r="I50" s="87" t="s">
        <v>31</v>
      </c>
      <c r="J50" s="84">
        <v>2</v>
      </c>
      <c r="K50" s="84">
        <v>75</v>
      </c>
      <c r="L50" s="84"/>
      <c r="M50" s="84">
        <f>K50-Q50</f>
        <v>66.05</v>
      </c>
      <c r="N50" s="84"/>
      <c r="O50" s="84"/>
      <c r="P50" s="84"/>
      <c r="Q50" s="84">
        <v>8.95</v>
      </c>
      <c r="R50" s="87" t="s">
        <v>3188</v>
      </c>
      <c r="S50" s="88" t="s">
        <v>3415</v>
      </c>
      <c r="T50" s="89">
        <v>15909958304</v>
      </c>
      <c r="U50" s="87" t="s">
        <v>3493</v>
      </c>
      <c r="V50" s="87" t="s">
        <v>3471</v>
      </c>
      <c r="W50" s="120">
        <f>X50+Y50</f>
        <v>50.580242</v>
      </c>
      <c r="X50" s="120">
        <v>50.580242</v>
      </c>
      <c r="Y50" s="125"/>
    </row>
    <row r="51" s="75" customFormat="1" ht="47" customHeight="1" spans="1:25">
      <c r="A51" s="97" t="s">
        <v>3494</v>
      </c>
      <c r="B51" s="97"/>
      <c r="C51" s="97"/>
      <c r="D51" s="97"/>
      <c r="E51" s="97"/>
      <c r="F51" s="97"/>
      <c r="G51" s="97"/>
      <c r="H51" s="99"/>
      <c r="I51" s="97"/>
      <c r="J51" s="97"/>
      <c r="K51" s="97">
        <f>SUM(K52:K62)</f>
        <v>361.4</v>
      </c>
      <c r="L51" s="97">
        <f>SUM(L52:L62)</f>
        <v>361</v>
      </c>
      <c r="M51" s="97"/>
      <c r="N51" s="97"/>
      <c r="O51" s="97"/>
      <c r="P51" s="97"/>
      <c r="Q51" s="97">
        <f>SUM(Q52:Q62)</f>
        <v>0.399999999999999</v>
      </c>
      <c r="R51" s="97"/>
      <c r="S51" s="97"/>
      <c r="T51" s="97"/>
      <c r="U51" s="97"/>
      <c r="V51" s="97"/>
      <c r="W51" s="97">
        <f>SUM(W52:W62)</f>
        <v>129.06</v>
      </c>
      <c r="X51" s="97">
        <f>SUM(X52:X62)</f>
        <v>129.06</v>
      </c>
      <c r="Y51" s="97"/>
    </row>
    <row r="52" ht="296" customHeight="1" spans="1:25">
      <c r="A52" s="84">
        <v>43</v>
      </c>
      <c r="B52" s="84" t="s">
        <v>1483</v>
      </c>
      <c r="C52" s="87" t="s">
        <v>3495</v>
      </c>
      <c r="D52" s="87" t="s">
        <v>19</v>
      </c>
      <c r="E52" s="87" t="s">
        <v>74</v>
      </c>
      <c r="F52" s="87" t="s">
        <v>29</v>
      </c>
      <c r="G52" s="87" t="s">
        <v>206</v>
      </c>
      <c r="H52" s="87" t="s">
        <v>3496</v>
      </c>
      <c r="I52" s="87" t="s">
        <v>814</v>
      </c>
      <c r="J52" s="84">
        <v>500</v>
      </c>
      <c r="K52" s="84">
        <v>150</v>
      </c>
      <c r="L52" s="84">
        <v>150</v>
      </c>
      <c r="M52" s="84"/>
      <c r="N52" s="84"/>
      <c r="O52" s="84"/>
      <c r="P52" s="84"/>
      <c r="Q52" s="84"/>
      <c r="R52" s="87" t="s">
        <v>3369</v>
      </c>
      <c r="S52" s="87" t="s">
        <v>3370</v>
      </c>
      <c r="T52" s="122">
        <v>15569515511</v>
      </c>
      <c r="U52" s="87" t="s">
        <v>3497</v>
      </c>
      <c r="V52" s="87" t="s">
        <v>3360</v>
      </c>
      <c r="W52" s="84">
        <v>36</v>
      </c>
      <c r="X52" s="84">
        <v>36</v>
      </c>
      <c r="Y52" s="84"/>
    </row>
    <row r="53" ht="291" customHeight="1" spans="1:25">
      <c r="A53" s="84">
        <v>44</v>
      </c>
      <c r="B53" s="84" t="s">
        <v>1485</v>
      </c>
      <c r="C53" s="87" t="s">
        <v>3498</v>
      </c>
      <c r="D53" s="87" t="s">
        <v>19</v>
      </c>
      <c r="E53" s="87" t="s">
        <v>74</v>
      </c>
      <c r="F53" s="87" t="s">
        <v>29</v>
      </c>
      <c r="G53" s="87" t="s">
        <v>206</v>
      </c>
      <c r="H53" s="87" t="s">
        <v>3499</v>
      </c>
      <c r="I53" s="87" t="s">
        <v>2751</v>
      </c>
      <c r="J53" s="84">
        <v>2000</v>
      </c>
      <c r="K53" s="84">
        <v>60</v>
      </c>
      <c r="L53" s="84">
        <v>60</v>
      </c>
      <c r="M53" s="84"/>
      <c r="N53" s="84"/>
      <c r="O53" s="84"/>
      <c r="P53" s="84"/>
      <c r="Q53" s="84"/>
      <c r="R53" s="87" t="s">
        <v>3369</v>
      </c>
      <c r="S53" s="87" t="s">
        <v>3370</v>
      </c>
      <c r="T53" s="122">
        <v>15569515511</v>
      </c>
      <c r="U53" s="87" t="s">
        <v>3500</v>
      </c>
      <c r="V53" s="87" t="s">
        <v>3360</v>
      </c>
      <c r="W53" s="84">
        <v>14.76</v>
      </c>
      <c r="X53" s="84">
        <v>14.76</v>
      </c>
      <c r="Y53" s="84"/>
    </row>
    <row r="54" ht="276" customHeight="1" spans="1:25">
      <c r="A54" s="84">
        <v>45</v>
      </c>
      <c r="B54" s="84" t="s">
        <v>1515</v>
      </c>
      <c r="C54" s="87" t="s">
        <v>2745</v>
      </c>
      <c r="D54" s="87" t="s">
        <v>19</v>
      </c>
      <c r="E54" s="87" t="s">
        <v>74</v>
      </c>
      <c r="F54" s="87" t="s">
        <v>29</v>
      </c>
      <c r="G54" s="87" t="s">
        <v>206</v>
      </c>
      <c r="H54" s="87" t="s">
        <v>3501</v>
      </c>
      <c r="I54" s="87" t="s">
        <v>814</v>
      </c>
      <c r="J54" s="84">
        <v>73</v>
      </c>
      <c r="K54" s="84">
        <v>22.5</v>
      </c>
      <c r="L54" s="84">
        <v>22.5</v>
      </c>
      <c r="M54" s="84"/>
      <c r="N54" s="84"/>
      <c r="O54" s="84"/>
      <c r="P54" s="84"/>
      <c r="Q54" s="84"/>
      <c r="R54" s="87" t="s">
        <v>2747</v>
      </c>
      <c r="S54" s="87" t="s">
        <v>3379</v>
      </c>
      <c r="T54" s="84">
        <v>13699915863</v>
      </c>
      <c r="U54" s="87" t="s">
        <v>3502</v>
      </c>
      <c r="V54" s="87" t="s">
        <v>3360</v>
      </c>
      <c r="W54" s="84">
        <v>6.9</v>
      </c>
      <c r="X54" s="84">
        <v>6.9</v>
      </c>
      <c r="Y54" s="84"/>
    </row>
    <row r="55" ht="297" customHeight="1" spans="1:25">
      <c r="A55" s="84">
        <v>46</v>
      </c>
      <c r="B55" s="84" t="s">
        <v>1517</v>
      </c>
      <c r="C55" s="87" t="s">
        <v>2749</v>
      </c>
      <c r="D55" s="87" t="s">
        <v>19</v>
      </c>
      <c r="E55" s="87" t="s">
        <v>74</v>
      </c>
      <c r="F55" s="87" t="s">
        <v>29</v>
      </c>
      <c r="G55" s="87" t="s">
        <v>206</v>
      </c>
      <c r="H55" s="87" t="s">
        <v>3503</v>
      </c>
      <c r="I55" s="87" t="s">
        <v>2751</v>
      </c>
      <c r="J55" s="84">
        <v>400</v>
      </c>
      <c r="K55" s="84">
        <v>12.2</v>
      </c>
      <c r="L55" s="84">
        <v>12.2</v>
      </c>
      <c r="M55" s="84"/>
      <c r="N55" s="84"/>
      <c r="O55" s="84"/>
      <c r="P55" s="84"/>
      <c r="Q55" s="84"/>
      <c r="R55" s="87" t="s">
        <v>2747</v>
      </c>
      <c r="S55" s="87" t="s">
        <v>3379</v>
      </c>
      <c r="T55" s="84">
        <v>13699915863</v>
      </c>
      <c r="U55" s="87" t="s">
        <v>3504</v>
      </c>
      <c r="V55" s="87" t="s">
        <v>3360</v>
      </c>
      <c r="W55" s="84">
        <v>9.3</v>
      </c>
      <c r="X55" s="84">
        <v>9.3</v>
      </c>
      <c r="Y55" s="84"/>
    </row>
    <row r="56" ht="287" customHeight="1" spans="1:25">
      <c r="A56" s="84">
        <v>47</v>
      </c>
      <c r="B56" s="84" t="s">
        <v>1582</v>
      </c>
      <c r="C56" s="87" t="s">
        <v>3505</v>
      </c>
      <c r="D56" s="87" t="s">
        <v>19</v>
      </c>
      <c r="E56" s="87" t="s">
        <v>74</v>
      </c>
      <c r="F56" s="87" t="s">
        <v>29</v>
      </c>
      <c r="G56" s="87" t="s">
        <v>206</v>
      </c>
      <c r="H56" s="87" t="s">
        <v>3506</v>
      </c>
      <c r="I56" s="87" t="s">
        <v>814</v>
      </c>
      <c r="J56" s="84">
        <v>110</v>
      </c>
      <c r="K56" s="84">
        <v>35</v>
      </c>
      <c r="L56" s="84">
        <v>35</v>
      </c>
      <c r="M56" s="84"/>
      <c r="N56" s="84"/>
      <c r="O56" s="84"/>
      <c r="P56" s="84"/>
      <c r="Q56" s="84"/>
      <c r="R56" s="87" t="s">
        <v>2925</v>
      </c>
      <c r="S56" s="88" t="s">
        <v>3393</v>
      </c>
      <c r="T56" s="89">
        <v>18599097953</v>
      </c>
      <c r="U56" s="87" t="s">
        <v>3507</v>
      </c>
      <c r="V56" s="87" t="s">
        <v>3360</v>
      </c>
      <c r="W56" s="84">
        <v>7.2</v>
      </c>
      <c r="X56" s="84">
        <v>7.2</v>
      </c>
      <c r="Y56" s="84"/>
    </row>
    <row r="57" ht="282" customHeight="1" spans="1:25">
      <c r="A57" s="84">
        <v>48</v>
      </c>
      <c r="B57" s="84" t="s">
        <v>1584</v>
      </c>
      <c r="C57" s="87" t="s">
        <v>3508</v>
      </c>
      <c r="D57" s="87" t="s">
        <v>19</v>
      </c>
      <c r="E57" s="87" t="s">
        <v>74</v>
      </c>
      <c r="F57" s="87" t="s">
        <v>29</v>
      </c>
      <c r="G57" s="87" t="s">
        <v>206</v>
      </c>
      <c r="H57" s="87" t="s">
        <v>3509</v>
      </c>
      <c r="I57" s="87" t="s">
        <v>2751</v>
      </c>
      <c r="J57" s="84">
        <v>480</v>
      </c>
      <c r="K57" s="84">
        <v>15</v>
      </c>
      <c r="L57" s="84">
        <v>15</v>
      </c>
      <c r="M57" s="84"/>
      <c r="N57" s="84"/>
      <c r="O57" s="84"/>
      <c r="P57" s="84"/>
      <c r="Q57" s="84"/>
      <c r="R57" s="87" t="s">
        <v>2925</v>
      </c>
      <c r="S57" s="88" t="s">
        <v>3393</v>
      </c>
      <c r="T57" s="89">
        <v>18599097953</v>
      </c>
      <c r="U57" s="87" t="s">
        <v>3510</v>
      </c>
      <c r="V57" s="87" t="s">
        <v>3360</v>
      </c>
      <c r="W57" s="84">
        <v>6.81</v>
      </c>
      <c r="X57" s="84">
        <v>6.81</v>
      </c>
      <c r="Y57" s="84"/>
    </row>
    <row r="58" ht="226" customHeight="1" spans="1:25">
      <c r="A58" s="84">
        <v>49</v>
      </c>
      <c r="B58" s="84" t="s">
        <v>1596</v>
      </c>
      <c r="C58" s="87" t="s">
        <v>3511</v>
      </c>
      <c r="D58" s="87" t="s">
        <v>19</v>
      </c>
      <c r="E58" s="87" t="s">
        <v>74</v>
      </c>
      <c r="F58" s="87" t="s">
        <v>29</v>
      </c>
      <c r="G58" s="87" t="s">
        <v>206</v>
      </c>
      <c r="H58" s="87" t="s">
        <v>3512</v>
      </c>
      <c r="I58" s="87" t="s">
        <v>814</v>
      </c>
      <c r="J58" s="84">
        <v>20</v>
      </c>
      <c r="K58" s="84">
        <v>6</v>
      </c>
      <c r="L58" s="84">
        <v>6</v>
      </c>
      <c r="M58" s="84"/>
      <c r="N58" s="84"/>
      <c r="O58" s="84"/>
      <c r="P58" s="84"/>
      <c r="Q58" s="84"/>
      <c r="R58" s="87" t="s">
        <v>2754</v>
      </c>
      <c r="S58" s="87" t="s">
        <v>3358</v>
      </c>
      <c r="T58" s="84">
        <v>15299876010</v>
      </c>
      <c r="U58" s="87" t="s">
        <v>3513</v>
      </c>
      <c r="V58" s="87" t="s">
        <v>3360</v>
      </c>
      <c r="W58" s="84">
        <v>6</v>
      </c>
      <c r="X58" s="84">
        <v>6</v>
      </c>
      <c r="Y58" s="84"/>
    </row>
    <row r="59" ht="226" customHeight="1" spans="1:25">
      <c r="A59" s="84">
        <v>50</v>
      </c>
      <c r="B59" s="84" t="s">
        <v>1597</v>
      </c>
      <c r="C59" s="87" t="s">
        <v>3514</v>
      </c>
      <c r="D59" s="87" t="s">
        <v>19</v>
      </c>
      <c r="E59" s="87" t="s">
        <v>74</v>
      </c>
      <c r="F59" s="87" t="s">
        <v>29</v>
      </c>
      <c r="G59" s="87" t="s">
        <v>206</v>
      </c>
      <c r="H59" s="87" t="s">
        <v>3515</v>
      </c>
      <c r="I59" s="87" t="s">
        <v>2751</v>
      </c>
      <c r="J59" s="84">
        <v>250</v>
      </c>
      <c r="K59" s="84">
        <v>7.5</v>
      </c>
      <c r="L59" s="84">
        <v>7.5</v>
      </c>
      <c r="M59" s="84"/>
      <c r="N59" s="84"/>
      <c r="O59" s="84"/>
      <c r="P59" s="84"/>
      <c r="Q59" s="84"/>
      <c r="R59" s="87" t="s">
        <v>2754</v>
      </c>
      <c r="S59" s="87" t="s">
        <v>3358</v>
      </c>
      <c r="T59" s="84">
        <v>15299876010</v>
      </c>
      <c r="U59" s="87" t="s">
        <v>3516</v>
      </c>
      <c r="V59" s="87" t="s">
        <v>3360</v>
      </c>
      <c r="W59" s="84">
        <v>7.35</v>
      </c>
      <c r="X59" s="84">
        <v>7.35</v>
      </c>
      <c r="Y59" s="84"/>
    </row>
    <row r="60" ht="276" customHeight="1" spans="1:25">
      <c r="A60" s="84">
        <v>51</v>
      </c>
      <c r="B60" s="84" t="s">
        <v>1602</v>
      </c>
      <c r="C60" s="87" t="s">
        <v>3231</v>
      </c>
      <c r="D60" s="87" t="s">
        <v>19</v>
      </c>
      <c r="E60" s="87" t="s">
        <v>74</v>
      </c>
      <c r="F60" s="87" t="s">
        <v>29</v>
      </c>
      <c r="G60" s="87" t="s">
        <v>206</v>
      </c>
      <c r="H60" s="87" t="s">
        <v>3517</v>
      </c>
      <c r="I60" s="87" t="s">
        <v>814</v>
      </c>
      <c r="J60" s="84">
        <v>50</v>
      </c>
      <c r="K60" s="84">
        <v>16</v>
      </c>
      <c r="L60" s="84">
        <v>16</v>
      </c>
      <c r="M60" s="84"/>
      <c r="N60" s="84"/>
      <c r="O60" s="84"/>
      <c r="P60" s="84"/>
      <c r="Q60" s="84"/>
      <c r="R60" s="87" t="s">
        <v>3188</v>
      </c>
      <c r="S60" s="88" t="s">
        <v>3415</v>
      </c>
      <c r="T60" s="89">
        <v>15909958304</v>
      </c>
      <c r="U60" s="87" t="s">
        <v>3518</v>
      </c>
      <c r="V60" s="87" t="s">
        <v>3360</v>
      </c>
      <c r="W60" s="84">
        <v>3.3</v>
      </c>
      <c r="X60" s="84">
        <v>3.3</v>
      </c>
      <c r="Y60" s="84"/>
    </row>
    <row r="61" ht="282" customHeight="1" spans="1:25">
      <c r="A61" s="84">
        <v>52</v>
      </c>
      <c r="B61" s="84" t="s">
        <v>1603</v>
      </c>
      <c r="C61" s="87" t="s">
        <v>3235</v>
      </c>
      <c r="D61" s="87" t="s">
        <v>19</v>
      </c>
      <c r="E61" s="87" t="s">
        <v>74</v>
      </c>
      <c r="F61" s="87" t="s">
        <v>29</v>
      </c>
      <c r="G61" s="87" t="s">
        <v>206</v>
      </c>
      <c r="H61" s="87" t="s">
        <v>3519</v>
      </c>
      <c r="I61" s="87" t="s">
        <v>2751</v>
      </c>
      <c r="J61" s="84">
        <v>300</v>
      </c>
      <c r="K61" s="84">
        <v>9.2</v>
      </c>
      <c r="L61" s="84">
        <v>8.8</v>
      </c>
      <c r="M61" s="84"/>
      <c r="N61" s="84"/>
      <c r="O61" s="84"/>
      <c r="P61" s="84"/>
      <c r="Q61" s="84">
        <v>0.399999999999999</v>
      </c>
      <c r="R61" s="87" t="s">
        <v>3188</v>
      </c>
      <c r="S61" s="88" t="s">
        <v>3415</v>
      </c>
      <c r="T61" s="89">
        <v>15909958304</v>
      </c>
      <c r="U61" s="87" t="s">
        <v>3520</v>
      </c>
      <c r="V61" s="87" t="s">
        <v>3360</v>
      </c>
      <c r="W61" s="84">
        <v>3.44</v>
      </c>
      <c r="X61" s="84">
        <v>3.44</v>
      </c>
      <c r="Y61" s="84"/>
    </row>
    <row r="62" ht="206.25" spans="1:25">
      <c r="A62" s="84">
        <v>53</v>
      </c>
      <c r="B62" s="84" t="s">
        <v>3202</v>
      </c>
      <c r="C62" s="87" t="s">
        <v>3521</v>
      </c>
      <c r="D62" s="87" t="s">
        <v>19</v>
      </c>
      <c r="E62" s="87" t="s">
        <v>1498</v>
      </c>
      <c r="F62" s="87" t="s">
        <v>29</v>
      </c>
      <c r="G62" s="87" t="s">
        <v>877</v>
      </c>
      <c r="H62" s="87" t="s">
        <v>3522</v>
      </c>
      <c r="I62" s="87" t="s">
        <v>116</v>
      </c>
      <c r="J62" s="84">
        <v>1</v>
      </c>
      <c r="K62" s="84">
        <v>28</v>
      </c>
      <c r="L62" s="84">
        <v>28</v>
      </c>
      <c r="M62" s="84"/>
      <c r="N62" s="84"/>
      <c r="O62" s="84"/>
      <c r="P62" s="84"/>
      <c r="Q62" s="84"/>
      <c r="R62" s="87" t="s">
        <v>3299</v>
      </c>
      <c r="S62" s="87" t="s">
        <v>3444</v>
      </c>
      <c r="T62" s="84">
        <v>13899315771</v>
      </c>
      <c r="U62" s="87" t="s">
        <v>3523</v>
      </c>
      <c r="V62" s="87" t="s">
        <v>3360</v>
      </c>
      <c r="W62" s="84">
        <v>28</v>
      </c>
      <c r="X62" s="84">
        <v>28</v>
      </c>
      <c r="Y62" s="84"/>
    </row>
    <row r="63" s="75" customFormat="1" ht="56" customHeight="1" spans="1:25">
      <c r="A63" s="97" t="s">
        <v>3524</v>
      </c>
      <c r="B63" s="97"/>
      <c r="C63" s="97"/>
      <c r="D63" s="97"/>
      <c r="E63" s="97"/>
      <c r="F63" s="97"/>
      <c r="G63" s="97"/>
      <c r="H63" s="99"/>
      <c r="I63" s="97"/>
      <c r="J63" s="97"/>
      <c r="K63" s="97">
        <f>SUM(K64:K67)</f>
        <v>161</v>
      </c>
      <c r="L63" s="97">
        <f>SUM(L64:L67)</f>
        <v>146</v>
      </c>
      <c r="M63" s="97"/>
      <c r="N63" s="97"/>
      <c r="O63" s="97"/>
      <c r="P63" s="97"/>
      <c r="Q63" s="97">
        <f>SUM(Q64:Q66)</f>
        <v>15</v>
      </c>
      <c r="R63" s="97"/>
      <c r="S63" s="97"/>
      <c r="T63" s="97"/>
      <c r="U63" s="97"/>
      <c r="V63" s="97"/>
      <c r="W63" s="97">
        <f>SUM(W64:W67)</f>
        <v>114.3646</v>
      </c>
      <c r="X63" s="97">
        <f>SUM(X64:X67)</f>
        <v>103.885</v>
      </c>
      <c r="Y63" s="97">
        <f>SUM(Y64:Y67)</f>
        <v>10.4796</v>
      </c>
    </row>
    <row r="64" ht="151" customHeight="1" spans="1:25">
      <c r="A64" s="88">
        <v>54</v>
      </c>
      <c r="B64" s="88" t="s">
        <v>1639</v>
      </c>
      <c r="C64" s="88" t="s">
        <v>2436</v>
      </c>
      <c r="D64" s="88" t="s">
        <v>35</v>
      </c>
      <c r="E64" s="88" t="s">
        <v>120</v>
      </c>
      <c r="F64" s="88" t="s">
        <v>29</v>
      </c>
      <c r="G64" s="88" t="s">
        <v>56</v>
      </c>
      <c r="H64" s="100" t="s">
        <v>3525</v>
      </c>
      <c r="I64" s="88" t="s">
        <v>123</v>
      </c>
      <c r="J64" s="88">
        <v>250</v>
      </c>
      <c r="K64" s="88">
        <v>45</v>
      </c>
      <c r="L64" s="88">
        <v>45</v>
      </c>
      <c r="M64" s="100"/>
      <c r="N64" s="100"/>
      <c r="O64" s="100"/>
      <c r="P64" s="100"/>
      <c r="Q64" s="100"/>
      <c r="R64" s="100" t="s">
        <v>3369</v>
      </c>
      <c r="S64" s="100" t="s">
        <v>3370</v>
      </c>
      <c r="T64" s="122">
        <v>15569515511</v>
      </c>
      <c r="U64" s="100" t="s">
        <v>3526</v>
      </c>
      <c r="V64" s="88" t="s">
        <v>3360</v>
      </c>
      <c r="W64" s="88">
        <f>X64+Y64</f>
        <v>24.325</v>
      </c>
      <c r="X64" s="88">
        <v>24.325</v>
      </c>
      <c r="Y64" s="88"/>
    </row>
    <row r="65" ht="160" customHeight="1" spans="1:25">
      <c r="A65" s="88">
        <v>55</v>
      </c>
      <c r="B65" s="88" t="s">
        <v>1644</v>
      </c>
      <c r="C65" s="88" t="s">
        <v>2526</v>
      </c>
      <c r="D65" s="88" t="s">
        <v>35</v>
      </c>
      <c r="E65" s="88" t="s">
        <v>120</v>
      </c>
      <c r="F65" s="88" t="s">
        <v>29</v>
      </c>
      <c r="G65" s="88" t="s">
        <v>154</v>
      </c>
      <c r="H65" s="100" t="s">
        <v>3527</v>
      </c>
      <c r="I65" s="88" t="s">
        <v>123</v>
      </c>
      <c r="J65" s="88">
        <v>200</v>
      </c>
      <c r="K65" s="88">
        <v>36</v>
      </c>
      <c r="L65" s="88">
        <v>36</v>
      </c>
      <c r="M65" s="100"/>
      <c r="N65" s="100"/>
      <c r="O65" s="100"/>
      <c r="P65" s="100"/>
      <c r="Q65" s="100"/>
      <c r="R65" s="100" t="s">
        <v>3369</v>
      </c>
      <c r="S65" s="100" t="s">
        <v>3370</v>
      </c>
      <c r="T65" s="122">
        <v>15569515511</v>
      </c>
      <c r="U65" s="100" t="s">
        <v>3528</v>
      </c>
      <c r="V65" s="88" t="s">
        <v>3360</v>
      </c>
      <c r="W65" s="88">
        <f>X65+Y65</f>
        <v>19.46</v>
      </c>
      <c r="X65" s="88">
        <v>19.46</v>
      </c>
      <c r="Y65" s="88"/>
    </row>
    <row r="66" ht="150" customHeight="1" spans="1:25">
      <c r="A66" s="88">
        <v>56</v>
      </c>
      <c r="B66" s="88" t="s">
        <v>1737</v>
      </c>
      <c r="C66" s="88" t="s">
        <v>294</v>
      </c>
      <c r="D66" s="88" t="s">
        <v>35</v>
      </c>
      <c r="E66" s="88" t="s">
        <v>120</v>
      </c>
      <c r="F66" s="88" t="s">
        <v>29</v>
      </c>
      <c r="G66" s="88" t="s">
        <v>272</v>
      </c>
      <c r="H66" s="100" t="s">
        <v>3529</v>
      </c>
      <c r="I66" s="88" t="s">
        <v>123</v>
      </c>
      <c r="J66" s="88">
        <v>400</v>
      </c>
      <c r="K66" s="88">
        <v>72</v>
      </c>
      <c r="L66" s="88">
        <v>57</v>
      </c>
      <c r="M66" s="100"/>
      <c r="N66" s="100"/>
      <c r="O66" s="100"/>
      <c r="P66" s="100"/>
      <c r="Q66" s="88">
        <v>15</v>
      </c>
      <c r="R66" s="100" t="s">
        <v>2747</v>
      </c>
      <c r="S66" s="87" t="s">
        <v>3379</v>
      </c>
      <c r="T66" s="84">
        <v>13699915863</v>
      </c>
      <c r="U66" s="100" t="s">
        <v>3530</v>
      </c>
      <c r="V66" s="88" t="s">
        <v>3360</v>
      </c>
      <c r="W66" s="88">
        <f>X66+Y66</f>
        <v>67.4796</v>
      </c>
      <c r="X66" s="88">
        <v>57</v>
      </c>
      <c r="Y66" s="88">
        <v>10.4796</v>
      </c>
    </row>
    <row r="67" ht="150" customHeight="1" spans="1:25">
      <c r="A67" s="88">
        <v>57</v>
      </c>
      <c r="B67" s="88" t="s">
        <v>1494</v>
      </c>
      <c r="C67" s="126" t="s">
        <v>2439</v>
      </c>
      <c r="D67" s="87" t="s">
        <v>19</v>
      </c>
      <c r="E67" s="88"/>
      <c r="F67" s="88" t="s">
        <v>29</v>
      </c>
      <c r="G67" s="88" t="s">
        <v>56</v>
      </c>
      <c r="H67" s="126" t="s">
        <v>3531</v>
      </c>
      <c r="I67" s="88" t="s">
        <v>116</v>
      </c>
      <c r="J67" s="88">
        <v>1</v>
      </c>
      <c r="K67" s="88">
        <v>8</v>
      </c>
      <c r="L67" s="88">
        <v>8</v>
      </c>
      <c r="M67" s="100"/>
      <c r="N67" s="100"/>
      <c r="O67" s="100"/>
      <c r="P67" s="100"/>
      <c r="Q67" s="88"/>
      <c r="R67" s="100" t="s">
        <v>3369</v>
      </c>
      <c r="S67" s="100" t="s">
        <v>3370</v>
      </c>
      <c r="T67" s="122">
        <v>15569515511</v>
      </c>
      <c r="U67" s="100" t="s">
        <v>3532</v>
      </c>
      <c r="V67" s="88" t="s">
        <v>3360</v>
      </c>
      <c r="W67" s="88">
        <f>X67+Y67</f>
        <v>3.1</v>
      </c>
      <c r="X67" s="88">
        <v>3.1</v>
      </c>
      <c r="Y67" s="88"/>
    </row>
    <row r="68" s="76" customFormat="1" ht="68" customHeight="1" spans="1:25">
      <c r="A68" s="102" t="s">
        <v>3533</v>
      </c>
      <c r="B68" s="127"/>
      <c r="C68" s="127"/>
      <c r="D68" s="127"/>
      <c r="E68" s="127"/>
      <c r="F68" s="127"/>
      <c r="G68" s="127"/>
      <c r="H68" s="128"/>
      <c r="I68" s="97"/>
      <c r="J68" s="97"/>
      <c r="K68" s="131">
        <f>SUM(K69:K81)</f>
        <v>611.74</v>
      </c>
      <c r="L68" s="131">
        <f>SUM(L69:L81)</f>
        <v>0</v>
      </c>
      <c r="M68" s="131">
        <f>SUM(M69:M81)</f>
        <v>609</v>
      </c>
      <c r="N68" s="131"/>
      <c r="O68" s="131"/>
      <c r="P68" s="131"/>
      <c r="Q68" s="131">
        <f>SUM(Q69:Q81)</f>
        <v>2.74</v>
      </c>
      <c r="R68" s="131"/>
      <c r="S68" s="131"/>
      <c r="T68" s="131"/>
      <c r="U68" s="131"/>
      <c r="V68" s="131"/>
      <c r="W68" s="131">
        <f>SUM(W69:W81)</f>
        <v>584.37458</v>
      </c>
      <c r="X68" s="131">
        <f>SUM(X69:X81)</f>
        <v>584.37458</v>
      </c>
      <c r="Y68" s="131">
        <f>SUM(Y69:Y81)</f>
        <v>0</v>
      </c>
    </row>
    <row r="69" ht="112" customHeight="1" spans="1:25">
      <c r="A69" s="88">
        <v>58</v>
      </c>
      <c r="B69" s="88" t="s">
        <v>1831</v>
      </c>
      <c r="C69" s="88" t="s">
        <v>594</v>
      </c>
      <c r="D69" s="88" t="s">
        <v>35</v>
      </c>
      <c r="E69" s="88" t="s">
        <v>120</v>
      </c>
      <c r="F69" s="88" t="s">
        <v>29</v>
      </c>
      <c r="G69" s="88" t="s">
        <v>595</v>
      </c>
      <c r="H69" s="100" t="s">
        <v>3534</v>
      </c>
      <c r="I69" s="88" t="s">
        <v>123</v>
      </c>
      <c r="J69" s="88">
        <v>60</v>
      </c>
      <c r="K69" s="88">
        <v>10.8</v>
      </c>
      <c r="L69" s="88"/>
      <c r="M69" s="88">
        <v>10.8</v>
      </c>
      <c r="N69" s="125"/>
      <c r="O69" s="125"/>
      <c r="P69" s="125"/>
      <c r="Q69" s="88"/>
      <c r="R69" s="100" t="s">
        <v>2925</v>
      </c>
      <c r="S69" s="88" t="s">
        <v>3393</v>
      </c>
      <c r="T69" s="89">
        <v>18599097953</v>
      </c>
      <c r="U69" s="100" t="s">
        <v>3535</v>
      </c>
      <c r="V69" s="87" t="s">
        <v>3360</v>
      </c>
      <c r="W69" s="120">
        <v>10.8</v>
      </c>
      <c r="X69" s="120">
        <v>10.8</v>
      </c>
      <c r="Y69" s="120"/>
    </row>
    <row r="70" ht="112" customHeight="1" spans="1:25">
      <c r="A70" s="88">
        <v>59</v>
      </c>
      <c r="B70" s="88" t="s">
        <v>1646</v>
      </c>
      <c r="C70" s="88" t="s">
        <v>3536</v>
      </c>
      <c r="D70" s="88" t="s">
        <v>35</v>
      </c>
      <c r="E70" s="88" t="s">
        <v>375</v>
      </c>
      <c r="F70" s="88" t="s">
        <v>29</v>
      </c>
      <c r="G70" s="88" t="s">
        <v>96</v>
      </c>
      <c r="H70" s="100" t="s">
        <v>3537</v>
      </c>
      <c r="I70" s="88" t="s">
        <v>116</v>
      </c>
      <c r="J70" s="88">
        <v>1</v>
      </c>
      <c r="K70" s="88">
        <v>30</v>
      </c>
      <c r="L70" s="88"/>
      <c r="M70" s="88">
        <v>30</v>
      </c>
      <c r="N70" s="125"/>
      <c r="O70" s="125"/>
      <c r="P70" s="125"/>
      <c r="Q70" s="88"/>
      <c r="R70" s="100" t="s">
        <v>3369</v>
      </c>
      <c r="S70" s="100" t="s">
        <v>3370</v>
      </c>
      <c r="T70" s="122">
        <v>15569515511</v>
      </c>
      <c r="U70" s="100" t="s">
        <v>3538</v>
      </c>
      <c r="V70" s="88" t="s">
        <v>3360</v>
      </c>
      <c r="W70" s="120">
        <v>28</v>
      </c>
      <c r="X70" s="120">
        <v>28</v>
      </c>
      <c r="Y70" s="120"/>
    </row>
    <row r="71" ht="167" customHeight="1" spans="1:25">
      <c r="A71" s="88">
        <v>60</v>
      </c>
      <c r="B71" s="88" t="s">
        <v>3230</v>
      </c>
      <c r="C71" s="88" t="s">
        <v>3539</v>
      </c>
      <c r="D71" s="88" t="s">
        <v>35</v>
      </c>
      <c r="E71" s="88" t="s">
        <v>120</v>
      </c>
      <c r="F71" s="88" t="s">
        <v>29</v>
      </c>
      <c r="G71" s="88" t="s">
        <v>402</v>
      </c>
      <c r="H71" s="100" t="s">
        <v>3540</v>
      </c>
      <c r="I71" s="88" t="s">
        <v>123</v>
      </c>
      <c r="J71" s="88">
        <v>856</v>
      </c>
      <c r="K71" s="88">
        <v>154.08</v>
      </c>
      <c r="L71" s="88"/>
      <c r="M71" s="88">
        <v>151.34</v>
      </c>
      <c r="N71" s="125"/>
      <c r="O71" s="125"/>
      <c r="P71" s="125"/>
      <c r="Q71" s="88">
        <v>2.74</v>
      </c>
      <c r="R71" s="100" t="s">
        <v>2747</v>
      </c>
      <c r="S71" s="87" t="s">
        <v>3379</v>
      </c>
      <c r="T71" s="84">
        <v>13699915863</v>
      </c>
      <c r="U71" s="100" t="s">
        <v>3541</v>
      </c>
      <c r="V71" s="87" t="s">
        <v>3360</v>
      </c>
      <c r="W71" s="120">
        <v>147.9168</v>
      </c>
      <c r="X71" s="120">
        <v>147.9168</v>
      </c>
      <c r="Y71" s="120"/>
    </row>
    <row r="72" ht="141" customHeight="1" spans="1:25">
      <c r="A72" s="88">
        <v>61</v>
      </c>
      <c r="B72" s="88" t="s">
        <v>1742</v>
      </c>
      <c r="C72" s="88" t="s">
        <v>370</v>
      </c>
      <c r="D72" s="88" t="s">
        <v>35</v>
      </c>
      <c r="E72" s="88" t="s">
        <v>120</v>
      </c>
      <c r="F72" s="88" t="s">
        <v>29</v>
      </c>
      <c r="G72" s="88" t="s">
        <v>358</v>
      </c>
      <c r="H72" s="100" t="s">
        <v>3542</v>
      </c>
      <c r="I72" s="88" t="s">
        <v>123</v>
      </c>
      <c r="J72" s="88">
        <v>420</v>
      </c>
      <c r="K72" s="88">
        <v>75.6</v>
      </c>
      <c r="L72" s="88"/>
      <c r="M72" s="88">
        <v>75.6</v>
      </c>
      <c r="N72" s="125"/>
      <c r="O72" s="125"/>
      <c r="P72" s="125"/>
      <c r="Q72" s="125"/>
      <c r="R72" s="100" t="s">
        <v>2747</v>
      </c>
      <c r="S72" s="87" t="s">
        <v>3379</v>
      </c>
      <c r="T72" s="84">
        <v>13699915863</v>
      </c>
      <c r="U72" s="100" t="s">
        <v>3543</v>
      </c>
      <c r="V72" s="88" t="s">
        <v>3360</v>
      </c>
      <c r="W72" s="120">
        <v>67.97658</v>
      </c>
      <c r="X72" s="120">
        <v>67.97658</v>
      </c>
      <c r="Y72" s="120"/>
    </row>
    <row r="73" ht="112" customHeight="1" spans="1:25">
      <c r="A73" s="88">
        <v>62</v>
      </c>
      <c r="B73" s="88" t="s">
        <v>1700</v>
      </c>
      <c r="C73" s="88" t="s">
        <v>379</v>
      </c>
      <c r="D73" s="88" t="s">
        <v>35</v>
      </c>
      <c r="E73" s="88" t="s">
        <v>113</v>
      </c>
      <c r="F73" s="88" t="s">
        <v>29</v>
      </c>
      <c r="G73" s="88" t="s">
        <v>380</v>
      </c>
      <c r="H73" s="100" t="s">
        <v>3544</v>
      </c>
      <c r="I73" s="88" t="s">
        <v>116</v>
      </c>
      <c r="J73" s="88">
        <v>1</v>
      </c>
      <c r="K73" s="88">
        <v>37.5</v>
      </c>
      <c r="L73" s="88"/>
      <c r="M73" s="88">
        <v>37.5</v>
      </c>
      <c r="N73" s="125"/>
      <c r="O73" s="125"/>
      <c r="P73" s="125"/>
      <c r="Q73" s="125"/>
      <c r="R73" s="100" t="s">
        <v>2747</v>
      </c>
      <c r="S73" s="87" t="s">
        <v>3379</v>
      </c>
      <c r="T73" s="84">
        <v>13699915863</v>
      </c>
      <c r="U73" s="100" t="s">
        <v>3545</v>
      </c>
      <c r="V73" s="88" t="s">
        <v>3360</v>
      </c>
      <c r="W73" s="120">
        <v>35.6</v>
      </c>
      <c r="X73" s="120">
        <v>35.6</v>
      </c>
      <c r="Y73" s="120"/>
    </row>
    <row r="74" ht="173" customHeight="1" spans="1:25">
      <c r="A74" s="88">
        <v>63</v>
      </c>
      <c r="B74" s="88" t="s">
        <v>1910</v>
      </c>
      <c r="C74" s="88" t="s">
        <v>777</v>
      </c>
      <c r="D74" s="88" t="s">
        <v>35</v>
      </c>
      <c r="E74" s="88" t="s">
        <v>120</v>
      </c>
      <c r="F74" s="88" t="s">
        <v>29</v>
      </c>
      <c r="G74" s="88" t="s">
        <v>769</v>
      </c>
      <c r="H74" s="100" t="s">
        <v>3546</v>
      </c>
      <c r="I74" s="88" t="s">
        <v>123</v>
      </c>
      <c r="J74" s="88">
        <v>200</v>
      </c>
      <c r="K74" s="88">
        <v>36</v>
      </c>
      <c r="L74" s="88"/>
      <c r="M74" s="88">
        <v>36</v>
      </c>
      <c r="N74" s="125"/>
      <c r="O74" s="125"/>
      <c r="P74" s="125"/>
      <c r="Q74" s="125"/>
      <c r="R74" s="100" t="s">
        <v>2754</v>
      </c>
      <c r="S74" s="100" t="s">
        <v>3358</v>
      </c>
      <c r="T74" s="84">
        <v>15299876010</v>
      </c>
      <c r="U74" s="100" t="s">
        <v>3547</v>
      </c>
      <c r="V74" s="87" t="s">
        <v>3360</v>
      </c>
      <c r="W74" s="120">
        <v>34</v>
      </c>
      <c r="X74" s="120">
        <v>34</v>
      </c>
      <c r="Y74" s="120"/>
    </row>
    <row r="75" ht="173" customHeight="1" spans="1:25">
      <c r="A75" s="88">
        <v>64</v>
      </c>
      <c r="B75" s="88" t="s">
        <v>1856</v>
      </c>
      <c r="C75" s="88" t="s">
        <v>715</v>
      </c>
      <c r="D75" s="88" t="s">
        <v>35</v>
      </c>
      <c r="E75" s="88" t="s">
        <v>120</v>
      </c>
      <c r="F75" s="88" t="s">
        <v>29</v>
      </c>
      <c r="G75" s="88" t="s">
        <v>705</v>
      </c>
      <c r="H75" s="100" t="s">
        <v>3548</v>
      </c>
      <c r="I75" s="88" t="s">
        <v>123</v>
      </c>
      <c r="J75" s="88">
        <v>180</v>
      </c>
      <c r="K75" s="88">
        <v>32.4</v>
      </c>
      <c r="L75" s="88"/>
      <c r="M75" s="88">
        <v>32.4</v>
      </c>
      <c r="N75" s="125"/>
      <c r="O75" s="125"/>
      <c r="P75" s="125"/>
      <c r="Q75" s="125"/>
      <c r="R75" s="100" t="s">
        <v>2754</v>
      </c>
      <c r="S75" s="100" t="s">
        <v>3358</v>
      </c>
      <c r="T75" s="84">
        <v>15299876010</v>
      </c>
      <c r="U75" s="100" t="s">
        <v>3549</v>
      </c>
      <c r="V75" s="87" t="s">
        <v>3360</v>
      </c>
      <c r="W75" s="120">
        <v>30.6</v>
      </c>
      <c r="X75" s="120">
        <v>30.6</v>
      </c>
      <c r="Y75" s="120"/>
    </row>
    <row r="76" ht="167" customHeight="1" spans="1:25">
      <c r="A76" s="88">
        <v>65</v>
      </c>
      <c r="B76" s="88" t="s">
        <v>1760</v>
      </c>
      <c r="C76" s="88" t="s">
        <v>3011</v>
      </c>
      <c r="D76" s="88" t="s">
        <v>35</v>
      </c>
      <c r="E76" s="88" t="s">
        <v>113</v>
      </c>
      <c r="F76" s="88" t="s">
        <v>29</v>
      </c>
      <c r="G76" s="88" t="s">
        <v>578</v>
      </c>
      <c r="H76" s="100" t="s">
        <v>3550</v>
      </c>
      <c r="I76" s="88" t="s">
        <v>116</v>
      </c>
      <c r="J76" s="88">
        <v>1</v>
      </c>
      <c r="K76" s="88">
        <v>50</v>
      </c>
      <c r="L76" s="88"/>
      <c r="M76" s="88">
        <v>50</v>
      </c>
      <c r="N76" s="125"/>
      <c r="O76" s="125"/>
      <c r="P76" s="125"/>
      <c r="Q76" s="125"/>
      <c r="R76" s="100" t="s">
        <v>2925</v>
      </c>
      <c r="S76" s="88" t="s">
        <v>3393</v>
      </c>
      <c r="T76" s="89">
        <v>18599097953</v>
      </c>
      <c r="U76" s="100" t="s">
        <v>3551</v>
      </c>
      <c r="V76" s="87" t="s">
        <v>3360</v>
      </c>
      <c r="W76" s="120">
        <v>49.96</v>
      </c>
      <c r="X76" s="120">
        <v>49.96</v>
      </c>
      <c r="Y76" s="120"/>
    </row>
    <row r="77" ht="145" customHeight="1" spans="1:25">
      <c r="A77" s="88">
        <v>66</v>
      </c>
      <c r="B77" s="88" t="s">
        <v>1848</v>
      </c>
      <c r="C77" s="88" t="s">
        <v>545</v>
      </c>
      <c r="D77" s="88" t="s">
        <v>35</v>
      </c>
      <c r="E77" s="88" t="s">
        <v>120</v>
      </c>
      <c r="F77" s="88" t="s">
        <v>29</v>
      </c>
      <c r="G77" s="88" t="s">
        <v>546</v>
      </c>
      <c r="H77" s="100" t="s">
        <v>3552</v>
      </c>
      <c r="I77" s="88" t="s">
        <v>123</v>
      </c>
      <c r="J77" s="88">
        <v>300</v>
      </c>
      <c r="K77" s="88">
        <v>54</v>
      </c>
      <c r="L77" s="88"/>
      <c r="M77" s="88">
        <v>54</v>
      </c>
      <c r="N77" s="125"/>
      <c r="O77" s="125"/>
      <c r="P77" s="125"/>
      <c r="Q77" s="125"/>
      <c r="R77" s="100" t="s">
        <v>2925</v>
      </c>
      <c r="S77" s="88" t="s">
        <v>3393</v>
      </c>
      <c r="T77" s="89">
        <v>18599097953</v>
      </c>
      <c r="U77" s="100" t="s">
        <v>3553</v>
      </c>
      <c r="V77" s="87" t="s">
        <v>3360</v>
      </c>
      <c r="W77" s="120">
        <v>51.5112</v>
      </c>
      <c r="X77" s="120">
        <v>51.5112</v>
      </c>
      <c r="Y77" s="120"/>
    </row>
    <row r="78" ht="145" customHeight="1" spans="1:25">
      <c r="A78" s="88">
        <v>67</v>
      </c>
      <c r="B78" s="88" t="s">
        <v>1766</v>
      </c>
      <c r="C78" s="88" t="s">
        <v>2943</v>
      </c>
      <c r="D78" s="88" t="s">
        <v>35</v>
      </c>
      <c r="E78" s="88" t="s">
        <v>375</v>
      </c>
      <c r="F78" s="88" t="s">
        <v>29</v>
      </c>
      <c r="G78" s="88" t="s">
        <v>503</v>
      </c>
      <c r="H78" s="100" t="s">
        <v>3554</v>
      </c>
      <c r="I78" s="88" t="s">
        <v>116</v>
      </c>
      <c r="J78" s="88">
        <v>1</v>
      </c>
      <c r="K78" s="88">
        <v>28</v>
      </c>
      <c r="L78" s="88"/>
      <c r="M78" s="88">
        <v>28</v>
      </c>
      <c r="N78" s="125"/>
      <c r="O78" s="125"/>
      <c r="P78" s="125"/>
      <c r="Q78" s="125"/>
      <c r="R78" s="100" t="s">
        <v>2925</v>
      </c>
      <c r="S78" s="88" t="s">
        <v>3393</v>
      </c>
      <c r="T78" s="89">
        <v>18599097953</v>
      </c>
      <c r="U78" s="100" t="s">
        <v>3555</v>
      </c>
      <c r="V78" s="87" t="s">
        <v>3360</v>
      </c>
      <c r="W78" s="120">
        <v>28</v>
      </c>
      <c r="X78" s="120">
        <v>28</v>
      </c>
      <c r="Y78" s="120"/>
    </row>
    <row r="79" ht="156" customHeight="1" spans="1:25">
      <c r="A79" s="88">
        <v>68</v>
      </c>
      <c r="B79" s="88" t="s">
        <v>1832</v>
      </c>
      <c r="C79" s="88" t="s">
        <v>3556</v>
      </c>
      <c r="D79" s="88" t="s">
        <v>35</v>
      </c>
      <c r="E79" s="88" t="s">
        <v>113</v>
      </c>
      <c r="F79" s="88" t="s">
        <v>29</v>
      </c>
      <c r="G79" s="88" t="s">
        <v>595</v>
      </c>
      <c r="H79" s="100" t="s">
        <v>3557</v>
      </c>
      <c r="I79" s="88" t="s">
        <v>92</v>
      </c>
      <c r="J79" s="88">
        <v>80</v>
      </c>
      <c r="K79" s="88">
        <v>7.36</v>
      </c>
      <c r="L79" s="88"/>
      <c r="M79" s="88">
        <v>7.36</v>
      </c>
      <c r="N79" s="125"/>
      <c r="O79" s="125"/>
      <c r="P79" s="125"/>
      <c r="Q79" s="125"/>
      <c r="R79" s="100" t="s">
        <v>2925</v>
      </c>
      <c r="S79" s="88" t="s">
        <v>3393</v>
      </c>
      <c r="T79" s="89">
        <v>18599097953</v>
      </c>
      <c r="U79" s="100" t="s">
        <v>3558</v>
      </c>
      <c r="V79" s="87" t="s">
        <v>3360</v>
      </c>
      <c r="W79" s="120">
        <v>7.36</v>
      </c>
      <c r="X79" s="120">
        <v>7.36</v>
      </c>
      <c r="Y79" s="120"/>
    </row>
    <row r="80" ht="112" customHeight="1" spans="1:25">
      <c r="A80" s="88">
        <v>69</v>
      </c>
      <c r="B80" s="88" t="s">
        <v>1949</v>
      </c>
      <c r="C80" s="88" t="s">
        <v>3559</v>
      </c>
      <c r="D80" s="88" t="s">
        <v>35</v>
      </c>
      <c r="E80" s="88" t="s">
        <v>375</v>
      </c>
      <c r="F80" s="88" t="s">
        <v>29</v>
      </c>
      <c r="G80" s="88" t="s">
        <v>860</v>
      </c>
      <c r="H80" s="100" t="s">
        <v>3560</v>
      </c>
      <c r="I80" s="88" t="s">
        <v>116</v>
      </c>
      <c r="J80" s="88">
        <v>1</v>
      </c>
      <c r="K80" s="88">
        <v>40</v>
      </c>
      <c r="L80" s="88"/>
      <c r="M80" s="88">
        <v>40</v>
      </c>
      <c r="N80" s="125"/>
      <c r="O80" s="125"/>
      <c r="P80" s="125"/>
      <c r="Q80" s="125"/>
      <c r="R80" s="100" t="s">
        <v>3299</v>
      </c>
      <c r="S80" s="87" t="s">
        <v>3444</v>
      </c>
      <c r="T80" s="84">
        <v>13899315771</v>
      </c>
      <c r="U80" s="100" t="s">
        <v>3561</v>
      </c>
      <c r="V80" s="87" t="s">
        <v>3360</v>
      </c>
      <c r="W80" s="120">
        <v>37.8</v>
      </c>
      <c r="X80" s="120">
        <v>37.8</v>
      </c>
      <c r="Y80" s="120"/>
    </row>
    <row r="81" ht="217" customHeight="1" spans="1:25">
      <c r="A81" s="88">
        <v>70</v>
      </c>
      <c r="B81" s="88" t="s">
        <v>3199</v>
      </c>
      <c r="C81" s="88" t="s">
        <v>3562</v>
      </c>
      <c r="D81" s="88" t="s">
        <v>19</v>
      </c>
      <c r="E81" s="88" t="s">
        <v>1498</v>
      </c>
      <c r="F81" s="88" t="s">
        <v>21</v>
      </c>
      <c r="G81" s="88" t="s">
        <v>877</v>
      </c>
      <c r="H81" s="100" t="s">
        <v>3563</v>
      </c>
      <c r="I81" s="88" t="s">
        <v>116</v>
      </c>
      <c r="J81" s="88">
        <v>1</v>
      </c>
      <c r="K81" s="88">
        <v>56</v>
      </c>
      <c r="L81" s="88"/>
      <c r="M81" s="88">
        <v>56</v>
      </c>
      <c r="N81" s="125"/>
      <c r="O81" s="125"/>
      <c r="P81" s="125"/>
      <c r="Q81" s="125"/>
      <c r="R81" s="100" t="s">
        <v>3299</v>
      </c>
      <c r="S81" s="87" t="s">
        <v>3444</v>
      </c>
      <c r="T81" s="84">
        <v>13899315771</v>
      </c>
      <c r="U81" s="100" t="s">
        <v>3564</v>
      </c>
      <c r="V81" s="87" t="s">
        <v>3360</v>
      </c>
      <c r="W81" s="120">
        <v>54.85</v>
      </c>
      <c r="X81" s="120">
        <v>54.85</v>
      </c>
      <c r="Y81" s="120"/>
    </row>
    <row r="82" s="76" customFormat="1" ht="51" customHeight="1" spans="1:25">
      <c r="A82" s="102" t="s">
        <v>3351</v>
      </c>
      <c r="B82" s="127"/>
      <c r="C82" s="127"/>
      <c r="D82" s="127"/>
      <c r="E82" s="127"/>
      <c r="F82" s="127"/>
      <c r="G82" s="127"/>
      <c r="H82" s="128"/>
      <c r="I82" s="97"/>
      <c r="J82" s="97"/>
      <c r="K82" s="131">
        <f>SUM(K83:K85)</f>
        <v>113.4</v>
      </c>
      <c r="L82" s="131"/>
      <c r="M82" s="131"/>
      <c r="N82" s="131"/>
      <c r="O82" s="131"/>
      <c r="P82" s="131"/>
      <c r="Q82" s="131">
        <f>SUM(Q83:Q85)</f>
        <v>113.4</v>
      </c>
      <c r="R82" s="131"/>
      <c r="S82" s="131"/>
      <c r="T82" s="131"/>
      <c r="U82" s="131"/>
      <c r="V82" s="131"/>
      <c r="W82" s="131">
        <f>SUM(W83:W85)</f>
        <v>104.558</v>
      </c>
      <c r="X82" s="131">
        <f>SUM(X83:X85)</f>
        <v>0</v>
      </c>
      <c r="Y82" s="131">
        <f>SUM(Y83:Y85)</f>
        <v>104.558</v>
      </c>
    </row>
    <row r="83" s="74" customFormat="1" ht="112" customHeight="1" spans="1:25">
      <c r="A83" s="88">
        <v>71</v>
      </c>
      <c r="B83" s="88" t="s">
        <v>1632</v>
      </c>
      <c r="C83" s="88" t="s">
        <v>2397</v>
      </c>
      <c r="D83" s="88" t="s">
        <v>35</v>
      </c>
      <c r="E83" s="88" t="s">
        <v>120</v>
      </c>
      <c r="F83" s="88" t="s">
        <v>29</v>
      </c>
      <c r="G83" s="88" t="s">
        <v>2398</v>
      </c>
      <c r="H83" s="100" t="s">
        <v>3565</v>
      </c>
      <c r="I83" s="88" t="s">
        <v>123</v>
      </c>
      <c r="J83" s="88">
        <v>60</v>
      </c>
      <c r="K83" s="88">
        <v>10.2</v>
      </c>
      <c r="L83" s="88"/>
      <c r="M83" s="88"/>
      <c r="N83" s="88"/>
      <c r="O83" s="88"/>
      <c r="P83" s="88"/>
      <c r="Q83" s="88">
        <v>10.2</v>
      </c>
      <c r="R83" s="100" t="s">
        <v>3369</v>
      </c>
      <c r="S83" s="100" t="s">
        <v>3370</v>
      </c>
      <c r="T83" s="122">
        <v>15569515511</v>
      </c>
      <c r="U83" s="100" t="s">
        <v>3566</v>
      </c>
      <c r="V83" s="88" t="s">
        <v>3360</v>
      </c>
      <c r="W83" s="120">
        <v>5.838</v>
      </c>
      <c r="X83" s="120"/>
      <c r="Y83" s="120">
        <v>5.838</v>
      </c>
    </row>
    <row r="84" s="74" customFormat="1" ht="237" customHeight="1" spans="1:25">
      <c r="A84" s="88">
        <v>72</v>
      </c>
      <c r="B84" s="100" t="s">
        <v>1936</v>
      </c>
      <c r="C84" s="100" t="s">
        <v>3567</v>
      </c>
      <c r="D84" s="100" t="s">
        <v>35</v>
      </c>
      <c r="E84" s="100" t="s">
        <v>375</v>
      </c>
      <c r="F84" s="100" t="s">
        <v>29</v>
      </c>
      <c r="G84" s="100" t="s">
        <v>818</v>
      </c>
      <c r="H84" s="100" t="s">
        <v>3568</v>
      </c>
      <c r="I84" s="88" t="s">
        <v>92</v>
      </c>
      <c r="J84" s="88">
        <v>1</v>
      </c>
      <c r="K84" s="88">
        <v>60</v>
      </c>
      <c r="L84" s="88"/>
      <c r="M84" s="88"/>
      <c r="N84" s="88"/>
      <c r="O84" s="88"/>
      <c r="P84" s="88"/>
      <c r="Q84" s="88">
        <v>60</v>
      </c>
      <c r="R84" s="100" t="s">
        <v>3188</v>
      </c>
      <c r="S84" s="88" t="s">
        <v>3415</v>
      </c>
      <c r="T84" s="89">
        <v>15909958304</v>
      </c>
      <c r="U84" s="100" t="s">
        <v>3569</v>
      </c>
      <c r="V84" s="88" t="s">
        <v>3360</v>
      </c>
      <c r="W84" s="120">
        <v>56</v>
      </c>
      <c r="X84" s="120"/>
      <c r="Y84" s="120">
        <v>56</v>
      </c>
    </row>
    <row r="85" s="74" customFormat="1" ht="144" customHeight="1" spans="1:25">
      <c r="A85" s="88">
        <v>73</v>
      </c>
      <c r="B85" s="88" t="s">
        <v>1941</v>
      </c>
      <c r="C85" s="88" t="s">
        <v>876</v>
      </c>
      <c r="D85" s="88" t="s">
        <v>35</v>
      </c>
      <c r="E85" s="88" t="s">
        <v>120</v>
      </c>
      <c r="F85" s="88" t="s">
        <v>29</v>
      </c>
      <c r="G85" s="88" t="s">
        <v>877</v>
      </c>
      <c r="H85" s="100" t="s">
        <v>3570</v>
      </c>
      <c r="I85" s="88" t="s">
        <v>123</v>
      </c>
      <c r="J85" s="88">
        <v>240</v>
      </c>
      <c r="K85" s="88">
        <v>43.2</v>
      </c>
      <c r="L85" s="88"/>
      <c r="M85" s="88"/>
      <c r="N85" s="88"/>
      <c r="O85" s="88"/>
      <c r="P85" s="88"/>
      <c r="Q85" s="88">
        <v>43.2</v>
      </c>
      <c r="R85" s="100" t="s">
        <v>3299</v>
      </c>
      <c r="S85" s="87" t="s">
        <v>3444</v>
      </c>
      <c r="T85" s="84">
        <v>13899315771</v>
      </c>
      <c r="U85" s="100" t="s">
        <v>3571</v>
      </c>
      <c r="V85" s="88" t="s">
        <v>3360</v>
      </c>
      <c r="W85" s="120">
        <v>42.72</v>
      </c>
      <c r="X85" s="120"/>
      <c r="Y85" s="120">
        <v>42.72</v>
      </c>
    </row>
    <row r="86" s="76" customFormat="1" ht="51" customHeight="1" spans="1:25">
      <c r="A86" s="102" t="s">
        <v>3572</v>
      </c>
      <c r="B86" s="127"/>
      <c r="C86" s="127"/>
      <c r="D86" s="127"/>
      <c r="E86" s="127"/>
      <c r="F86" s="127"/>
      <c r="G86" s="127"/>
      <c r="H86" s="128"/>
      <c r="I86" s="97"/>
      <c r="J86" s="97"/>
      <c r="K86" s="131">
        <f>SUM(K87:K91)</f>
        <v>219.2</v>
      </c>
      <c r="L86" s="131"/>
      <c r="M86" s="131"/>
      <c r="N86" s="131"/>
      <c r="O86" s="131"/>
      <c r="P86" s="131"/>
      <c r="Q86" s="131"/>
      <c r="R86" s="131"/>
      <c r="S86" s="131"/>
      <c r="T86" s="131"/>
      <c r="U86" s="131"/>
      <c r="V86" s="131"/>
      <c r="W86" s="131">
        <f>SUM(W87:W91)</f>
        <v>177.284008</v>
      </c>
      <c r="X86" s="131">
        <f>SUM(X87:X91)</f>
        <v>177.284008</v>
      </c>
      <c r="Y86" s="131">
        <f>SUM(Y87:Y91)</f>
        <v>0</v>
      </c>
    </row>
    <row r="87" s="74" customFormat="1" ht="246" customHeight="1" spans="1:25">
      <c r="A87" s="88">
        <v>74</v>
      </c>
      <c r="B87" s="88" t="s">
        <v>1630</v>
      </c>
      <c r="C87" s="88" t="s">
        <v>2544</v>
      </c>
      <c r="D87" s="88" t="s">
        <v>35</v>
      </c>
      <c r="E87" s="88" t="s">
        <v>36</v>
      </c>
      <c r="F87" s="88" t="s">
        <v>21</v>
      </c>
      <c r="G87" s="88" t="s">
        <v>145</v>
      </c>
      <c r="H87" s="100" t="s">
        <v>3573</v>
      </c>
      <c r="I87" s="88" t="s">
        <v>65</v>
      </c>
      <c r="J87" s="88">
        <v>7500</v>
      </c>
      <c r="K87" s="88">
        <v>95</v>
      </c>
      <c r="L87" s="88"/>
      <c r="M87" s="88"/>
      <c r="N87" s="88"/>
      <c r="O87" s="88"/>
      <c r="P87" s="88"/>
      <c r="Q87" s="88"/>
      <c r="R87" s="100" t="s">
        <v>3369</v>
      </c>
      <c r="S87" s="100" t="s">
        <v>3370</v>
      </c>
      <c r="T87" s="122">
        <v>15569515511</v>
      </c>
      <c r="U87" s="100" t="s">
        <v>2546</v>
      </c>
      <c r="V87" s="87" t="s">
        <v>3360</v>
      </c>
      <c r="W87" s="120">
        <f>X87+Y87</f>
        <v>92.720008</v>
      </c>
      <c r="X87" s="120">
        <v>92.720008</v>
      </c>
      <c r="Y87" s="120">
        <v>0</v>
      </c>
    </row>
    <row r="88" s="74" customFormat="1" ht="151" customHeight="1" spans="1:25">
      <c r="A88" s="88">
        <v>75</v>
      </c>
      <c r="B88" s="88" t="s">
        <v>1857</v>
      </c>
      <c r="C88" s="88" t="s">
        <v>3574</v>
      </c>
      <c r="D88" s="88" t="s">
        <v>35</v>
      </c>
      <c r="E88" s="88" t="s">
        <v>120</v>
      </c>
      <c r="F88" s="88" t="s">
        <v>29</v>
      </c>
      <c r="G88" s="88" t="s">
        <v>764</v>
      </c>
      <c r="H88" s="100" t="s">
        <v>3575</v>
      </c>
      <c r="I88" s="88" t="s">
        <v>123</v>
      </c>
      <c r="J88" s="88">
        <v>180</v>
      </c>
      <c r="K88" s="88">
        <v>32.4</v>
      </c>
      <c r="L88" s="88"/>
      <c r="M88" s="88"/>
      <c r="N88" s="88"/>
      <c r="O88" s="88"/>
      <c r="P88" s="88"/>
      <c r="Q88" s="88"/>
      <c r="R88" s="100" t="s">
        <v>2754</v>
      </c>
      <c r="S88" s="126" t="s">
        <v>3576</v>
      </c>
      <c r="T88" s="84">
        <v>19190657656</v>
      </c>
      <c r="U88" s="100" t="s">
        <v>3577</v>
      </c>
      <c r="V88" s="88" t="s">
        <v>3360</v>
      </c>
      <c r="W88" s="120">
        <f>X88+Y88</f>
        <v>16.164</v>
      </c>
      <c r="X88" s="120">
        <v>16.164</v>
      </c>
      <c r="Y88" s="120">
        <v>0</v>
      </c>
    </row>
    <row r="89" s="74" customFormat="1" ht="140" customHeight="1" spans="1:25">
      <c r="A89" s="88">
        <v>76</v>
      </c>
      <c r="B89" s="88" t="s">
        <v>1912</v>
      </c>
      <c r="C89" s="88" t="s">
        <v>3578</v>
      </c>
      <c r="D89" s="88" t="s">
        <v>35</v>
      </c>
      <c r="E89" s="88" t="s">
        <v>375</v>
      </c>
      <c r="F89" s="88" t="s">
        <v>29</v>
      </c>
      <c r="G89" s="88" t="s">
        <v>769</v>
      </c>
      <c r="H89" s="100" t="s">
        <v>3579</v>
      </c>
      <c r="I89" s="88" t="s">
        <v>116</v>
      </c>
      <c r="J89" s="88">
        <v>1</v>
      </c>
      <c r="K89" s="88">
        <v>30</v>
      </c>
      <c r="L89" s="88"/>
      <c r="M89" s="88"/>
      <c r="N89" s="88"/>
      <c r="O89" s="88"/>
      <c r="P89" s="88"/>
      <c r="Q89" s="88"/>
      <c r="R89" s="100" t="s">
        <v>2754</v>
      </c>
      <c r="S89" s="126" t="s">
        <v>3576</v>
      </c>
      <c r="T89" s="84">
        <v>19190657656</v>
      </c>
      <c r="U89" s="100" t="s">
        <v>3580</v>
      </c>
      <c r="V89" s="88" t="s">
        <v>3360</v>
      </c>
      <c r="W89" s="120">
        <f>X89+Y89</f>
        <v>12.58</v>
      </c>
      <c r="X89" s="120">
        <v>12.58</v>
      </c>
      <c r="Y89" s="120">
        <v>0</v>
      </c>
    </row>
    <row r="90" ht="186" customHeight="1" spans="1:25">
      <c r="A90" s="100">
        <v>77</v>
      </c>
      <c r="B90" s="100" t="s">
        <v>1697</v>
      </c>
      <c r="C90" s="100" t="s">
        <v>423</v>
      </c>
      <c r="D90" s="100" t="s">
        <v>35</v>
      </c>
      <c r="E90" s="100" t="s">
        <v>113</v>
      </c>
      <c r="F90" s="100" t="s">
        <v>29</v>
      </c>
      <c r="G90" s="100" t="s">
        <v>424</v>
      </c>
      <c r="H90" s="100" t="s">
        <v>3581</v>
      </c>
      <c r="I90" s="100" t="s">
        <v>92</v>
      </c>
      <c r="J90" s="100">
        <v>100</v>
      </c>
      <c r="K90" s="88">
        <v>15</v>
      </c>
      <c r="L90" s="100"/>
      <c r="M90" s="100"/>
      <c r="N90" s="100"/>
      <c r="O90" s="100"/>
      <c r="P90" s="100"/>
      <c r="Q90" s="100"/>
      <c r="R90" s="100" t="s">
        <v>2747</v>
      </c>
      <c r="S90" s="87" t="s">
        <v>3379</v>
      </c>
      <c r="T90" s="84">
        <v>13699915863</v>
      </c>
      <c r="U90" s="100" t="s">
        <v>3582</v>
      </c>
      <c r="V90" s="88" t="s">
        <v>3360</v>
      </c>
      <c r="W90" s="120">
        <f>X90+Y90</f>
        <v>13.8</v>
      </c>
      <c r="X90" s="120">
        <v>13.8</v>
      </c>
      <c r="Y90" s="120">
        <v>0</v>
      </c>
    </row>
    <row r="91" ht="128" customHeight="1" spans="1:25">
      <c r="A91" s="100">
        <v>78</v>
      </c>
      <c r="B91" s="100" t="s">
        <v>1789</v>
      </c>
      <c r="C91" s="100" t="s">
        <v>538</v>
      </c>
      <c r="D91" s="100" t="s">
        <v>35</v>
      </c>
      <c r="E91" s="100" t="s">
        <v>120</v>
      </c>
      <c r="F91" s="100" t="s">
        <v>29</v>
      </c>
      <c r="G91" s="100" t="s">
        <v>521</v>
      </c>
      <c r="H91" s="100" t="s">
        <v>3583</v>
      </c>
      <c r="I91" s="100" t="s">
        <v>123</v>
      </c>
      <c r="J91" s="100">
        <v>260</v>
      </c>
      <c r="K91" s="88">
        <v>46.8</v>
      </c>
      <c r="L91" s="100"/>
      <c r="M91" s="100"/>
      <c r="N91" s="100"/>
      <c r="O91" s="100"/>
      <c r="P91" s="100"/>
      <c r="Q91" s="100"/>
      <c r="R91" s="100" t="s">
        <v>2925</v>
      </c>
      <c r="S91" s="88" t="s">
        <v>3393</v>
      </c>
      <c r="T91" s="89">
        <v>18599097953</v>
      </c>
      <c r="U91" s="100" t="s">
        <v>3584</v>
      </c>
      <c r="V91" s="87" t="s">
        <v>3360</v>
      </c>
      <c r="W91" s="120">
        <f>X91+Y91</f>
        <v>42.02</v>
      </c>
      <c r="X91" s="120">
        <v>42.02</v>
      </c>
      <c r="Y91" s="120">
        <v>0</v>
      </c>
    </row>
    <row r="92" s="74" customFormat="1" ht="53" customHeight="1" spans="1:25">
      <c r="A92" s="102" t="s">
        <v>3585</v>
      </c>
      <c r="B92" s="127"/>
      <c r="C92" s="127"/>
      <c r="D92" s="127"/>
      <c r="E92" s="127"/>
      <c r="F92" s="127"/>
      <c r="G92" s="127"/>
      <c r="H92" s="127"/>
      <c r="I92" s="127"/>
      <c r="J92" s="128"/>
      <c r="K92" s="88">
        <f>SUM(K93:K101)</f>
        <v>280.644</v>
      </c>
      <c r="L92" s="100"/>
      <c r="M92" s="100"/>
      <c r="N92" s="100"/>
      <c r="O92" s="100"/>
      <c r="P92" s="100"/>
      <c r="Q92" s="100"/>
      <c r="R92" s="100"/>
      <c r="S92" s="88"/>
      <c r="T92" s="89"/>
      <c r="U92" s="100"/>
      <c r="V92" s="87"/>
      <c r="W92" s="120">
        <f>W93+W94+W95+W96+W97+W98+W99+W100+W101</f>
        <v>175.573876</v>
      </c>
      <c r="X92" s="120">
        <f>X93+X94+X95+X96+X97+X98+X99+X100+X101</f>
        <v>175.573876</v>
      </c>
      <c r="Y92" s="120">
        <f>Y93+Y94+Y95+Y96+Y97+Y98+Y99+Y100+Y101</f>
        <v>0</v>
      </c>
    </row>
    <row r="93" ht="147" customHeight="1" spans="1:25">
      <c r="A93" s="100">
        <v>79</v>
      </c>
      <c r="B93" s="100" t="s">
        <v>1638</v>
      </c>
      <c r="C93" s="100" t="s">
        <v>259</v>
      </c>
      <c r="D93" s="100" t="s">
        <v>35</v>
      </c>
      <c r="E93" s="100" t="s">
        <v>120</v>
      </c>
      <c r="F93" s="100" t="s">
        <v>29</v>
      </c>
      <c r="G93" s="100" t="s">
        <v>237</v>
      </c>
      <c r="H93" s="100" t="s">
        <v>3586</v>
      </c>
      <c r="I93" s="100" t="s">
        <v>123</v>
      </c>
      <c r="J93" s="100">
        <v>190</v>
      </c>
      <c r="K93" s="88">
        <v>34.2</v>
      </c>
      <c r="L93" s="100"/>
      <c r="M93" s="100"/>
      <c r="N93" s="100"/>
      <c r="O93" s="100"/>
      <c r="P93" s="100"/>
      <c r="Q93" s="100"/>
      <c r="R93" s="100" t="s">
        <v>3369</v>
      </c>
      <c r="S93" s="88" t="s">
        <v>3587</v>
      </c>
      <c r="T93" s="89">
        <v>18999043280</v>
      </c>
      <c r="U93" s="100" t="s">
        <v>3588</v>
      </c>
      <c r="V93" s="87" t="s">
        <v>3360</v>
      </c>
      <c r="W93" s="120">
        <f>X93+Y93</f>
        <v>30.02</v>
      </c>
      <c r="X93" s="120">
        <v>30.02</v>
      </c>
      <c r="Y93" s="120"/>
    </row>
    <row r="94" ht="147" customHeight="1" spans="1:25">
      <c r="A94" s="100">
        <v>80</v>
      </c>
      <c r="B94" s="100" t="s">
        <v>1732</v>
      </c>
      <c r="C94" s="100" t="s">
        <v>2636</v>
      </c>
      <c r="D94" s="100" t="s">
        <v>35</v>
      </c>
      <c r="E94" s="100" t="s">
        <v>120</v>
      </c>
      <c r="F94" s="100" t="s">
        <v>29</v>
      </c>
      <c r="G94" s="100" t="s">
        <v>349</v>
      </c>
      <c r="H94" s="100" t="s">
        <v>3589</v>
      </c>
      <c r="I94" s="100" t="s">
        <v>123</v>
      </c>
      <c r="J94" s="88">
        <v>160</v>
      </c>
      <c r="K94" s="88">
        <v>28.8</v>
      </c>
      <c r="L94" s="100"/>
      <c r="M94" s="100"/>
      <c r="N94" s="100"/>
      <c r="O94" s="100"/>
      <c r="P94" s="100"/>
      <c r="Q94" s="100"/>
      <c r="R94" s="100" t="s">
        <v>2747</v>
      </c>
      <c r="S94" s="87" t="s">
        <v>3379</v>
      </c>
      <c r="T94" s="84">
        <v>13699915863</v>
      </c>
      <c r="U94" s="100" t="s">
        <v>3590</v>
      </c>
      <c r="V94" s="87" t="s">
        <v>3591</v>
      </c>
      <c r="W94" s="120">
        <f t="shared" ref="W94:W101" si="9">X94+Y94</f>
        <v>13.104</v>
      </c>
      <c r="X94" s="120">
        <v>13.104</v>
      </c>
      <c r="Y94" s="120"/>
    </row>
    <row r="95" ht="147" customHeight="1" spans="1:25">
      <c r="A95" s="100">
        <v>81</v>
      </c>
      <c r="B95" s="100" t="s">
        <v>1738</v>
      </c>
      <c r="C95" s="100" t="s">
        <v>316</v>
      </c>
      <c r="D95" s="100" t="s">
        <v>35</v>
      </c>
      <c r="E95" s="100" t="s">
        <v>120</v>
      </c>
      <c r="F95" s="100" t="s">
        <v>29</v>
      </c>
      <c r="G95" s="100" t="s">
        <v>307</v>
      </c>
      <c r="H95" s="100" t="s">
        <v>3592</v>
      </c>
      <c r="I95" s="100" t="s">
        <v>123</v>
      </c>
      <c r="J95" s="88">
        <v>75</v>
      </c>
      <c r="K95" s="88">
        <v>13.5</v>
      </c>
      <c r="L95" s="100"/>
      <c r="M95" s="100"/>
      <c r="N95" s="100"/>
      <c r="O95" s="100"/>
      <c r="P95" s="100"/>
      <c r="Q95" s="100"/>
      <c r="R95" s="100" t="s">
        <v>2747</v>
      </c>
      <c r="S95" s="87" t="s">
        <v>3379</v>
      </c>
      <c r="T95" s="84">
        <v>13699915863</v>
      </c>
      <c r="U95" s="100" t="s">
        <v>3593</v>
      </c>
      <c r="V95" s="87" t="s">
        <v>3591</v>
      </c>
      <c r="W95" s="120">
        <f t="shared" si="9"/>
        <v>6.1425</v>
      </c>
      <c r="X95" s="120">
        <v>6.1425</v>
      </c>
      <c r="Y95" s="120"/>
    </row>
    <row r="96" ht="174" customHeight="1" spans="1:25">
      <c r="A96" s="100">
        <v>8</v>
      </c>
      <c r="B96" s="100" t="s">
        <v>1869</v>
      </c>
      <c r="C96" s="100" t="s">
        <v>699</v>
      </c>
      <c r="D96" s="100" t="s">
        <v>35</v>
      </c>
      <c r="E96" s="100" t="s">
        <v>120</v>
      </c>
      <c r="F96" s="100" t="s">
        <v>29</v>
      </c>
      <c r="G96" s="100" t="s">
        <v>695</v>
      </c>
      <c r="H96" s="100" t="s">
        <v>3594</v>
      </c>
      <c r="I96" s="100" t="s">
        <v>123</v>
      </c>
      <c r="J96" s="100">
        <v>75</v>
      </c>
      <c r="K96" s="88">
        <v>13.5</v>
      </c>
      <c r="L96" s="100"/>
      <c r="M96" s="100"/>
      <c r="N96" s="100"/>
      <c r="O96" s="100"/>
      <c r="P96" s="100"/>
      <c r="Q96" s="100"/>
      <c r="R96" s="100" t="s">
        <v>2754</v>
      </c>
      <c r="S96" s="88" t="s">
        <v>3576</v>
      </c>
      <c r="T96" s="84">
        <v>19190657656</v>
      </c>
      <c r="U96" s="100" t="s">
        <v>3595</v>
      </c>
      <c r="V96" s="87" t="s">
        <v>3360</v>
      </c>
      <c r="W96" s="120">
        <f t="shared" si="9"/>
        <v>6.525</v>
      </c>
      <c r="X96" s="120">
        <v>6.525</v>
      </c>
      <c r="Y96" s="120"/>
    </row>
    <row r="97" ht="147" customHeight="1" spans="1:25">
      <c r="A97" s="100">
        <v>83</v>
      </c>
      <c r="B97" s="100" t="s">
        <v>3253</v>
      </c>
      <c r="C97" s="100" t="s">
        <v>2946</v>
      </c>
      <c r="D97" s="100" t="s">
        <v>35</v>
      </c>
      <c r="E97" s="100" t="s">
        <v>120</v>
      </c>
      <c r="F97" s="100" t="s">
        <v>29</v>
      </c>
      <c r="G97" s="100" t="s">
        <v>503</v>
      </c>
      <c r="H97" s="100" t="s">
        <v>3596</v>
      </c>
      <c r="I97" s="100" t="s">
        <v>123</v>
      </c>
      <c r="J97" s="100">
        <v>95</v>
      </c>
      <c r="K97" s="88">
        <v>17.1</v>
      </c>
      <c r="L97" s="100"/>
      <c r="M97" s="100"/>
      <c r="N97" s="100"/>
      <c r="O97" s="100"/>
      <c r="P97" s="100"/>
      <c r="Q97" s="100"/>
      <c r="R97" s="100" t="s">
        <v>2925</v>
      </c>
      <c r="S97" s="88" t="s">
        <v>3393</v>
      </c>
      <c r="T97" s="89">
        <v>18599097953</v>
      </c>
      <c r="U97" s="100" t="s">
        <v>3597</v>
      </c>
      <c r="V97" s="87" t="s">
        <v>3360</v>
      </c>
      <c r="W97" s="120">
        <f t="shared" si="9"/>
        <v>15.3805</v>
      </c>
      <c r="X97" s="120">
        <v>15.3805</v>
      </c>
      <c r="Y97" s="120"/>
    </row>
    <row r="98" ht="147" customHeight="1" spans="1:25">
      <c r="A98" s="100">
        <v>84</v>
      </c>
      <c r="B98" s="100" t="s">
        <v>3263</v>
      </c>
      <c r="C98" s="100" t="s">
        <v>586</v>
      </c>
      <c r="D98" s="100" t="s">
        <v>35</v>
      </c>
      <c r="E98" s="100" t="s">
        <v>120</v>
      </c>
      <c r="F98" s="100" t="s">
        <v>29</v>
      </c>
      <c r="G98" s="100" t="s">
        <v>578</v>
      </c>
      <c r="H98" s="100" t="s">
        <v>3598</v>
      </c>
      <c r="I98" s="100" t="s">
        <v>123</v>
      </c>
      <c r="J98" s="100">
        <v>128</v>
      </c>
      <c r="K98" s="88">
        <v>23.04</v>
      </c>
      <c r="L98" s="100"/>
      <c r="M98" s="100"/>
      <c r="N98" s="100"/>
      <c r="O98" s="100"/>
      <c r="P98" s="100"/>
      <c r="Q98" s="100"/>
      <c r="R98" s="100" t="s">
        <v>2925</v>
      </c>
      <c r="S98" s="88" t="s">
        <v>3393</v>
      </c>
      <c r="T98" s="89">
        <v>18599097953</v>
      </c>
      <c r="U98" s="100" t="s">
        <v>3599</v>
      </c>
      <c r="V98" s="87" t="s">
        <v>3360</v>
      </c>
      <c r="W98" s="120">
        <f t="shared" si="9"/>
        <v>20.7232</v>
      </c>
      <c r="X98" s="120">
        <v>20.7232</v>
      </c>
      <c r="Y98" s="120"/>
    </row>
    <row r="99" ht="141" customHeight="1" spans="1:25">
      <c r="A99" s="100">
        <v>85</v>
      </c>
      <c r="B99" s="100" t="s">
        <v>1849</v>
      </c>
      <c r="C99" s="100" t="s">
        <v>3600</v>
      </c>
      <c r="D99" s="100" t="s">
        <v>35</v>
      </c>
      <c r="E99" s="100" t="s">
        <v>113</v>
      </c>
      <c r="F99" s="100" t="s">
        <v>29</v>
      </c>
      <c r="G99" s="100" t="s">
        <v>546</v>
      </c>
      <c r="H99" s="100" t="s">
        <v>3601</v>
      </c>
      <c r="I99" s="100" t="s">
        <v>92</v>
      </c>
      <c r="J99" s="100">
        <v>162</v>
      </c>
      <c r="K99" s="88">
        <v>14.904</v>
      </c>
      <c r="L99" s="100"/>
      <c r="M99" s="100"/>
      <c r="N99" s="100"/>
      <c r="O99" s="100"/>
      <c r="P99" s="100"/>
      <c r="Q99" s="100"/>
      <c r="R99" s="100" t="s">
        <v>2925</v>
      </c>
      <c r="S99" s="88" t="s">
        <v>3393</v>
      </c>
      <c r="T99" s="89">
        <v>18599097953</v>
      </c>
      <c r="U99" s="100" t="s">
        <v>3602</v>
      </c>
      <c r="V99" s="87" t="s">
        <v>3360</v>
      </c>
      <c r="W99" s="120">
        <f t="shared" si="9"/>
        <v>14.904</v>
      </c>
      <c r="X99" s="120">
        <v>14.904</v>
      </c>
      <c r="Y99" s="120"/>
    </row>
    <row r="100" ht="226" customHeight="1" spans="1:25">
      <c r="A100" s="100">
        <v>86</v>
      </c>
      <c r="B100" s="100" t="s">
        <v>1947</v>
      </c>
      <c r="C100" s="100" t="s">
        <v>1452</v>
      </c>
      <c r="D100" s="100" t="s">
        <v>35</v>
      </c>
      <c r="E100" s="100" t="s">
        <v>375</v>
      </c>
      <c r="F100" s="100" t="s">
        <v>29</v>
      </c>
      <c r="G100" s="100" t="s">
        <v>877</v>
      </c>
      <c r="H100" s="100" t="s">
        <v>3603</v>
      </c>
      <c r="I100" s="100" t="s">
        <v>92</v>
      </c>
      <c r="J100" s="100">
        <v>38</v>
      </c>
      <c r="K100" s="88">
        <v>45.6</v>
      </c>
      <c r="L100" s="100"/>
      <c r="M100" s="100"/>
      <c r="N100" s="100"/>
      <c r="O100" s="100"/>
      <c r="P100" s="100"/>
      <c r="Q100" s="100"/>
      <c r="R100" s="100" t="s">
        <v>3299</v>
      </c>
      <c r="S100" s="87" t="s">
        <v>3444</v>
      </c>
      <c r="T100" s="84">
        <v>13899315771</v>
      </c>
      <c r="U100" s="100" t="s">
        <v>1988</v>
      </c>
      <c r="V100" s="88" t="s">
        <v>3360</v>
      </c>
      <c r="W100" s="120">
        <f t="shared" si="9"/>
        <v>45.03</v>
      </c>
      <c r="X100" s="120">
        <v>45.03</v>
      </c>
      <c r="Y100" s="120"/>
    </row>
    <row r="101" ht="186" customHeight="1" spans="1:25">
      <c r="A101" s="100">
        <v>87</v>
      </c>
      <c r="B101" s="100" t="s">
        <v>1984</v>
      </c>
      <c r="C101" s="100" t="s">
        <v>914</v>
      </c>
      <c r="D101" s="100" t="s">
        <v>823</v>
      </c>
      <c r="E101" s="100" t="s">
        <v>915</v>
      </c>
      <c r="F101" s="100" t="s">
        <v>29</v>
      </c>
      <c r="G101" s="100" t="s">
        <v>206</v>
      </c>
      <c r="H101" s="100" t="s">
        <v>3604</v>
      </c>
      <c r="I101" s="100" t="s">
        <v>668</v>
      </c>
      <c r="J101" s="100">
        <v>300</v>
      </c>
      <c r="K101" s="88">
        <v>90</v>
      </c>
      <c r="L101" s="100"/>
      <c r="M101" s="100"/>
      <c r="N101" s="100"/>
      <c r="O101" s="100"/>
      <c r="P101" s="100"/>
      <c r="Q101" s="100"/>
      <c r="R101" s="100" t="s">
        <v>1238</v>
      </c>
      <c r="S101" s="88" t="s">
        <v>3605</v>
      </c>
      <c r="T101" s="89">
        <v>15909952006</v>
      </c>
      <c r="U101" s="100" t="s">
        <v>3606</v>
      </c>
      <c r="V101" s="87" t="s">
        <v>3607</v>
      </c>
      <c r="W101" s="120">
        <f t="shared" si="9"/>
        <v>23.744676</v>
      </c>
      <c r="X101" s="120">
        <v>23.744676</v>
      </c>
      <c r="Y101" s="120"/>
    </row>
    <row r="102" s="74" customFormat="1" ht="72" customHeight="1" spans="1:25">
      <c r="A102" s="129" t="s">
        <v>3608</v>
      </c>
      <c r="B102" s="130"/>
      <c r="C102" s="130"/>
      <c r="D102" s="130"/>
      <c r="E102" s="130"/>
      <c r="F102" s="130"/>
      <c r="G102" s="130"/>
      <c r="H102" s="130"/>
      <c r="I102" s="130"/>
      <c r="J102" s="130"/>
      <c r="K102" s="120"/>
      <c r="L102" s="125"/>
      <c r="M102" s="125"/>
      <c r="N102" s="125"/>
      <c r="O102" s="125"/>
      <c r="P102" s="125"/>
      <c r="Q102" s="125"/>
      <c r="R102" s="125"/>
      <c r="S102" s="125"/>
      <c r="T102" s="125"/>
      <c r="U102" s="125"/>
      <c r="V102" s="84"/>
      <c r="W102" s="120">
        <f>W103+W104+W105+W106+W107+W108+W109</f>
        <v>153.7422</v>
      </c>
      <c r="X102" s="120">
        <f>X103+X104+X105+X106+X107+X108+X109</f>
        <v>153.7422</v>
      </c>
      <c r="Y102" s="120">
        <f>Y103+Y104+Y105+Y106+Y107+Y108+Y109</f>
        <v>0</v>
      </c>
    </row>
    <row r="103" ht="135" spans="1:25">
      <c r="A103" s="100">
        <v>88</v>
      </c>
      <c r="B103" s="100" t="s">
        <v>1642</v>
      </c>
      <c r="C103" s="100" t="s">
        <v>219</v>
      </c>
      <c r="D103" s="100" t="s">
        <v>35</v>
      </c>
      <c r="E103" s="100" t="s">
        <v>120</v>
      </c>
      <c r="F103" s="100" t="s">
        <v>29</v>
      </c>
      <c r="G103" s="100" t="s">
        <v>63</v>
      </c>
      <c r="H103" s="100" t="s">
        <v>3609</v>
      </c>
      <c r="I103" s="100" t="s">
        <v>123</v>
      </c>
      <c r="J103" s="100">
        <v>120</v>
      </c>
      <c r="K103" s="88">
        <v>21.6</v>
      </c>
      <c r="L103" s="100"/>
      <c r="M103" s="100"/>
      <c r="N103" s="100"/>
      <c r="O103" s="100"/>
      <c r="P103" s="100"/>
      <c r="Q103" s="100"/>
      <c r="R103" s="100" t="s">
        <v>3369</v>
      </c>
      <c r="S103" s="100" t="s">
        <v>3587</v>
      </c>
      <c r="T103" s="100">
        <v>18999043280</v>
      </c>
      <c r="U103" s="100" t="s">
        <v>3610</v>
      </c>
      <c r="V103" s="87" t="s">
        <v>3360</v>
      </c>
      <c r="W103" s="88">
        <f>X103+Y103</f>
        <v>19.76</v>
      </c>
      <c r="X103" s="88">
        <v>19.76</v>
      </c>
      <c r="Y103" s="100"/>
    </row>
    <row r="104" ht="157.5" spans="1:25">
      <c r="A104" s="100">
        <v>89</v>
      </c>
      <c r="B104" s="100" t="s">
        <v>1704</v>
      </c>
      <c r="C104" s="100" t="s">
        <v>2682</v>
      </c>
      <c r="D104" s="100" t="s">
        <v>35</v>
      </c>
      <c r="E104" s="100" t="s">
        <v>113</v>
      </c>
      <c r="F104" s="100" t="s">
        <v>29</v>
      </c>
      <c r="G104" s="100" t="s">
        <v>402</v>
      </c>
      <c r="H104" s="100" t="s">
        <v>3611</v>
      </c>
      <c r="I104" s="100" t="s">
        <v>92</v>
      </c>
      <c r="J104" s="100">
        <v>300</v>
      </c>
      <c r="K104" s="88">
        <v>45</v>
      </c>
      <c r="L104" s="100"/>
      <c r="M104" s="100"/>
      <c r="N104" s="100"/>
      <c r="O104" s="100"/>
      <c r="P104" s="100"/>
      <c r="Q104" s="100"/>
      <c r="R104" s="100" t="s">
        <v>2747</v>
      </c>
      <c r="S104" s="100" t="s">
        <v>2552</v>
      </c>
      <c r="T104" s="100">
        <v>13699915863</v>
      </c>
      <c r="U104" s="100" t="s">
        <v>3612</v>
      </c>
      <c r="V104" s="87" t="s">
        <v>3360</v>
      </c>
      <c r="W104" s="88">
        <f t="shared" ref="W104:W109" si="10">X104+Y104</f>
        <v>30</v>
      </c>
      <c r="X104" s="88">
        <v>30</v>
      </c>
      <c r="Y104" s="100"/>
    </row>
    <row r="105" ht="180" spans="1:25">
      <c r="A105" s="100">
        <v>90</v>
      </c>
      <c r="B105" s="100" t="s">
        <v>1743</v>
      </c>
      <c r="C105" s="100" t="s">
        <v>384</v>
      </c>
      <c r="D105" s="100" t="s">
        <v>35</v>
      </c>
      <c r="E105" s="100" t="s">
        <v>120</v>
      </c>
      <c r="F105" s="100" t="s">
        <v>29</v>
      </c>
      <c r="G105" s="100" t="s">
        <v>380</v>
      </c>
      <c r="H105" s="100" t="s">
        <v>3613</v>
      </c>
      <c r="I105" s="100" t="s">
        <v>123</v>
      </c>
      <c r="J105" s="100">
        <v>148</v>
      </c>
      <c r="K105" s="88">
        <v>26.64</v>
      </c>
      <c r="L105" s="100"/>
      <c r="M105" s="100"/>
      <c r="N105" s="100"/>
      <c r="O105" s="100"/>
      <c r="P105" s="100"/>
      <c r="Q105" s="100"/>
      <c r="R105" s="100" t="s">
        <v>2747</v>
      </c>
      <c r="S105" s="100" t="s">
        <v>2552</v>
      </c>
      <c r="T105" s="100">
        <v>13699915863</v>
      </c>
      <c r="U105" s="100" t="s">
        <v>3614</v>
      </c>
      <c r="V105" s="88" t="s">
        <v>3360</v>
      </c>
      <c r="W105" s="88">
        <f t="shared" si="10"/>
        <v>24.9972</v>
      </c>
      <c r="X105" s="88">
        <v>24.9972</v>
      </c>
      <c r="Y105" s="100"/>
    </row>
    <row r="106" ht="135" spans="1:25">
      <c r="A106" s="100">
        <v>91</v>
      </c>
      <c r="B106" s="100" t="s">
        <v>1736</v>
      </c>
      <c r="C106" s="100" t="s">
        <v>415</v>
      </c>
      <c r="D106" s="100" t="s">
        <v>35</v>
      </c>
      <c r="E106" s="100" t="s">
        <v>120</v>
      </c>
      <c r="F106" s="100" t="s">
        <v>29</v>
      </c>
      <c r="G106" s="100" t="s">
        <v>411</v>
      </c>
      <c r="H106" s="100" t="s">
        <v>3615</v>
      </c>
      <c r="I106" s="100" t="s">
        <v>123</v>
      </c>
      <c r="J106" s="100">
        <v>200</v>
      </c>
      <c r="K106" s="88">
        <v>36</v>
      </c>
      <c r="L106" s="100"/>
      <c r="M106" s="100"/>
      <c r="N106" s="100"/>
      <c r="O106" s="100"/>
      <c r="P106" s="100"/>
      <c r="Q106" s="100"/>
      <c r="R106" s="100" t="s">
        <v>2747</v>
      </c>
      <c r="S106" s="100" t="s">
        <v>2552</v>
      </c>
      <c r="T106" s="100">
        <v>13699915863</v>
      </c>
      <c r="U106" s="100" t="s">
        <v>3616</v>
      </c>
      <c r="V106" s="88" t="s">
        <v>3360</v>
      </c>
      <c r="W106" s="88">
        <f t="shared" si="10"/>
        <v>33.78</v>
      </c>
      <c r="X106" s="88">
        <v>33.78</v>
      </c>
      <c r="Y106" s="100"/>
    </row>
    <row r="107" ht="135" spans="1:25">
      <c r="A107" s="100">
        <v>92</v>
      </c>
      <c r="B107" s="100" t="s">
        <v>3258</v>
      </c>
      <c r="C107" s="100" t="s">
        <v>3617</v>
      </c>
      <c r="D107" s="100" t="s">
        <v>35</v>
      </c>
      <c r="E107" s="100" t="s">
        <v>113</v>
      </c>
      <c r="F107" s="100" t="s">
        <v>29</v>
      </c>
      <c r="G107" s="100" t="s">
        <v>503</v>
      </c>
      <c r="H107" s="100" t="s">
        <v>3618</v>
      </c>
      <c r="I107" s="100" t="s">
        <v>92</v>
      </c>
      <c r="J107" s="100">
        <v>160</v>
      </c>
      <c r="K107" s="88">
        <v>14.72</v>
      </c>
      <c r="L107" s="100"/>
      <c r="M107" s="100"/>
      <c r="N107" s="100"/>
      <c r="O107" s="100"/>
      <c r="P107" s="100"/>
      <c r="Q107" s="100"/>
      <c r="R107" s="100" t="s">
        <v>2925</v>
      </c>
      <c r="S107" s="100" t="s">
        <v>3619</v>
      </c>
      <c r="T107" s="89">
        <v>18599097953</v>
      </c>
      <c r="U107" s="100" t="s">
        <v>3620</v>
      </c>
      <c r="V107" s="87" t="s">
        <v>3360</v>
      </c>
      <c r="W107" s="88">
        <f t="shared" si="10"/>
        <v>14.72</v>
      </c>
      <c r="X107" s="88">
        <v>14.72</v>
      </c>
      <c r="Y107" s="100"/>
    </row>
    <row r="108" ht="135" spans="1:25">
      <c r="A108" s="100">
        <v>93</v>
      </c>
      <c r="B108" s="100" t="s">
        <v>3266</v>
      </c>
      <c r="C108" s="100" t="s">
        <v>1438</v>
      </c>
      <c r="D108" s="100" t="s">
        <v>35</v>
      </c>
      <c r="E108" s="100" t="s">
        <v>113</v>
      </c>
      <c r="F108" s="100" t="s">
        <v>29</v>
      </c>
      <c r="G108" s="100" t="s">
        <v>578</v>
      </c>
      <c r="H108" s="100" t="s">
        <v>3621</v>
      </c>
      <c r="I108" s="100" t="s">
        <v>92</v>
      </c>
      <c r="J108" s="100">
        <v>100</v>
      </c>
      <c r="K108" s="88">
        <v>9.2</v>
      </c>
      <c r="L108" s="100"/>
      <c r="M108" s="100"/>
      <c r="N108" s="100"/>
      <c r="O108" s="100"/>
      <c r="P108" s="100"/>
      <c r="Q108" s="100"/>
      <c r="R108" s="100" t="s">
        <v>2925</v>
      </c>
      <c r="S108" s="100" t="s">
        <v>3619</v>
      </c>
      <c r="T108" s="89">
        <v>18599097953</v>
      </c>
      <c r="U108" s="100" t="s">
        <v>3622</v>
      </c>
      <c r="V108" s="87" t="s">
        <v>3360</v>
      </c>
      <c r="W108" s="88">
        <f t="shared" si="10"/>
        <v>9.2</v>
      </c>
      <c r="X108" s="88">
        <v>9.2</v>
      </c>
      <c r="Y108" s="100"/>
    </row>
    <row r="109" ht="135" spans="1:25">
      <c r="A109" s="100">
        <v>94</v>
      </c>
      <c r="B109" s="100" t="s">
        <v>1918</v>
      </c>
      <c r="C109" s="100" t="s">
        <v>2909</v>
      </c>
      <c r="D109" s="100" t="s">
        <v>35</v>
      </c>
      <c r="E109" s="100" t="s">
        <v>113</v>
      </c>
      <c r="F109" s="100" t="s">
        <v>29</v>
      </c>
      <c r="G109" s="100" t="s">
        <v>782</v>
      </c>
      <c r="H109" s="100" t="s">
        <v>3623</v>
      </c>
      <c r="I109" s="100" t="s">
        <v>92</v>
      </c>
      <c r="J109" s="100">
        <v>450</v>
      </c>
      <c r="K109" s="88">
        <v>21.285</v>
      </c>
      <c r="L109" s="100"/>
      <c r="M109" s="100"/>
      <c r="N109" s="100"/>
      <c r="O109" s="100"/>
      <c r="P109" s="100"/>
      <c r="Q109" s="100"/>
      <c r="R109" s="100" t="s">
        <v>2754</v>
      </c>
      <c r="S109" s="100" t="s">
        <v>3624</v>
      </c>
      <c r="T109" s="84">
        <v>19190657656</v>
      </c>
      <c r="U109" s="100" t="s">
        <v>3625</v>
      </c>
      <c r="V109" s="87" t="s">
        <v>3360</v>
      </c>
      <c r="W109" s="88">
        <f t="shared" si="10"/>
        <v>21.285</v>
      </c>
      <c r="X109" s="88">
        <v>21.285</v>
      </c>
      <c r="Y109" s="100"/>
    </row>
    <row r="110" s="74" customFormat="1" ht="72" customHeight="1" spans="1:25">
      <c r="A110" s="129" t="s">
        <v>3626</v>
      </c>
      <c r="B110" s="130"/>
      <c r="C110" s="130"/>
      <c r="D110" s="130"/>
      <c r="E110" s="130"/>
      <c r="F110" s="130"/>
      <c r="G110" s="130"/>
      <c r="H110" s="130"/>
      <c r="I110" s="130"/>
      <c r="J110" s="130"/>
      <c r="K110" s="120"/>
      <c r="L110" s="125"/>
      <c r="M110" s="125"/>
      <c r="N110" s="125"/>
      <c r="O110" s="125"/>
      <c r="P110" s="125"/>
      <c r="Q110" s="125"/>
      <c r="R110" s="125"/>
      <c r="S110" s="125"/>
      <c r="T110" s="125"/>
      <c r="U110" s="125"/>
      <c r="V110" s="84"/>
      <c r="W110" s="120">
        <f t="shared" ref="W110:Y110" si="11">W111+W112+W113+W114+W115+W116+W117</f>
        <v>0</v>
      </c>
      <c r="X110" s="120">
        <f t="shared" si="11"/>
        <v>0</v>
      </c>
      <c r="Y110" s="120">
        <f t="shared" si="11"/>
        <v>0</v>
      </c>
    </row>
    <row r="111" s="77" customFormat="1" ht="135" spans="1:25">
      <c r="A111" s="88">
        <v>95</v>
      </c>
      <c r="B111" s="88" t="s">
        <v>3282</v>
      </c>
      <c r="C111" s="88" t="s">
        <v>3627</v>
      </c>
      <c r="D111" s="88" t="s">
        <v>35</v>
      </c>
      <c r="E111" s="88" t="s">
        <v>375</v>
      </c>
      <c r="F111" s="88" t="s">
        <v>29</v>
      </c>
      <c r="G111" s="88" t="s">
        <v>595</v>
      </c>
      <c r="H111" s="88" t="s">
        <v>3628</v>
      </c>
      <c r="I111" s="88" t="s">
        <v>116</v>
      </c>
      <c r="J111" s="88">
        <v>1</v>
      </c>
      <c r="K111" s="88">
        <v>46</v>
      </c>
      <c r="L111" s="88"/>
      <c r="M111" s="88"/>
      <c r="N111" s="88"/>
      <c r="O111" s="88"/>
      <c r="P111" s="88"/>
      <c r="Q111" s="88"/>
      <c r="R111" s="88" t="s">
        <v>3369</v>
      </c>
      <c r="S111" s="88" t="s">
        <v>3587</v>
      </c>
      <c r="T111" s="88">
        <v>18999043280</v>
      </c>
      <c r="U111" s="88" t="s">
        <v>3629</v>
      </c>
      <c r="V111" s="87" t="s">
        <v>3630</v>
      </c>
      <c r="W111" s="88">
        <v>0</v>
      </c>
      <c r="X111" s="88">
        <v>0</v>
      </c>
      <c r="Y111" s="88"/>
    </row>
  </sheetData>
  <mergeCells count="32">
    <mergeCell ref="A1:Y1"/>
    <mergeCell ref="L2:Q2"/>
    <mergeCell ref="W2:Y2"/>
    <mergeCell ref="A4:J4"/>
    <mergeCell ref="A5:J5"/>
    <mergeCell ref="A37:J37"/>
    <mergeCell ref="A44:J44"/>
    <mergeCell ref="A46:J46"/>
    <mergeCell ref="A51:J51"/>
    <mergeCell ref="A63:J63"/>
    <mergeCell ref="A68:H68"/>
    <mergeCell ref="A82:H82"/>
    <mergeCell ref="A86:H86"/>
    <mergeCell ref="A92:J92"/>
    <mergeCell ref="A102:J102"/>
    <mergeCell ref="A110:J110"/>
    <mergeCell ref="A2:A3"/>
    <mergeCell ref="B2:B3"/>
    <mergeCell ref="C2:C3"/>
    <mergeCell ref="D2:D3"/>
    <mergeCell ref="E2:E3"/>
    <mergeCell ref="F2:F3"/>
    <mergeCell ref="G2:G3"/>
    <mergeCell ref="H2:H3"/>
    <mergeCell ref="I2:I3"/>
    <mergeCell ref="J2:J3"/>
    <mergeCell ref="K2:K3"/>
    <mergeCell ref="R2:R3"/>
    <mergeCell ref="S2:S3"/>
    <mergeCell ref="T2:T3"/>
    <mergeCell ref="U2:U3"/>
    <mergeCell ref="V2:V3"/>
  </mergeCells>
  <pageMargins left="0.751388888888889" right="0.751388888888889" top="1" bottom="1" header="0.5" footer="0.5"/>
  <pageSetup paperSize="9" scale="32" fitToHeight="0" orientation="landscape" horizontalDpi="600"/>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6"/>
  <sheetViews>
    <sheetView zoomScale="55" zoomScaleNormal="55" topLeftCell="A113" workbookViewId="0">
      <selection activeCell="D131" sqref="D131"/>
    </sheetView>
  </sheetViews>
  <sheetFormatPr defaultColWidth="9" defaultRowHeight="18.75"/>
  <cols>
    <col min="1" max="1" width="6.575" style="1" customWidth="1"/>
    <col min="2" max="2" width="11.0666666666667" style="1" customWidth="1"/>
    <col min="3" max="3" width="11.6" style="3" customWidth="1"/>
    <col min="4" max="6" width="7" style="1" customWidth="1"/>
    <col min="7" max="7" width="10.1916666666667" style="1" customWidth="1"/>
    <col min="8" max="8" width="45.9083333333333" style="2" customWidth="1"/>
    <col min="9" max="9" width="6.05833333333333" style="3" customWidth="1"/>
    <col min="10" max="10" width="10.675" style="3" customWidth="1"/>
    <col min="11" max="11" width="20.525" style="4" customWidth="1"/>
    <col min="12" max="16" width="6.05833333333333" style="5" customWidth="1"/>
    <col min="17" max="17" width="9.44166666666667" style="5" customWidth="1"/>
    <col min="18" max="18" width="59.1083333333333" style="2" customWidth="1"/>
    <col min="19" max="20" width="5.85833333333333" style="1" customWidth="1"/>
    <col min="21" max="28" width="9" style="1"/>
    <col min="29" max="29" width="10.3833333333333" style="1"/>
    <col min="30" max="30" width="11.7583333333333" style="1"/>
    <col min="31" max="16384" width="9" style="1"/>
  </cols>
  <sheetData>
    <row r="1" s="1" customFormat="1" ht="34.5" spans="1:20">
      <c r="A1" s="6" t="s">
        <v>1457</v>
      </c>
      <c r="B1" s="6"/>
      <c r="C1" s="6"/>
      <c r="D1" s="6"/>
      <c r="E1" s="6"/>
      <c r="F1" s="6"/>
      <c r="G1" s="6"/>
      <c r="H1" s="7"/>
      <c r="I1" s="6"/>
      <c r="J1" s="6"/>
      <c r="K1" s="21"/>
      <c r="L1" s="22"/>
      <c r="M1" s="22"/>
      <c r="N1" s="22"/>
      <c r="O1" s="22"/>
      <c r="P1" s="22"/>
      <c r="Q1" s="22"/>
      <c r="R1" s="7"/>
      <c r="S1" s="6"/>
      <c r="T1" s="6"/>
    </row>
    <row r="2" s="1" customFormat="1" ht="25" customHeight="1" spans="1:20">
      <c r="A2" s="8"/>
      <c r="B2" s="8"/>
      <c r="C2" s="23"/>
      <c r="D2" s="8"/>
      <c r="E2" s="8"/>
      <c r="F2" s="8"/>
      <c r="G2" s="8"/>
      <c r="H2" s="9"/>
      <c r="I2" s="23"/>
      <c r="J2" s="23"/>
      <c r="K2" s="21"/>
      <c r="L2" s="24"/>
      <c r="M2" s="24"/>
      <c r="N2" s="24"/>
      <c r="O2" s="24"/>
      <c r="P2" s="24"/>
      <c r="Q2" s="24"/>
      <c r="R2" s="9"/>
      <c r="S2" s="8"/>
      <c r="T2" s="8"/>
    </row>
    <row r="3" s="1" customFormat="1" ht="37" customHeight="1" spans="1:20">
      <c r="A3" s="10" t="s">
        <v>2</v>
      </c>
      <c r="B3" s="10" t="s">
        <v>3</v>
      </c>
      <c r="C3" s="10" t="s">
        <v>4</v>
      </c>
      <c r="D3" s="10" t="s">
        <v>5</v>
      </c>
      <c r="E3" s="10" t="s">
        <v>6</v>
      </c>
      <c r="F3" s="10" t="s">
        <v>7</v>
      </c>
      <c r="G3" s="10" t="s">
        <v>8</v>
      </c>
      <c r="H3" s="11" t="s">
        <v>9</v>
      </c>
      <c r="I3" s="12" t="s">
        <v>10</v>
      </c>
      <c r="J3" s="12" t="s">
        <v>11</v>
      </c>
      <c r="K3" s="25" t="s">
        <v>12</v>
      </c>
      <c r="L3" s="26" t="s">
        <v>1187</v>
      </c>
      <c r="M3" s="27"/>
      <c r="N3" s="27"/>
      <c r="O3" s="27"/>
      <c r="P3" s="28"/>
      <c r="Q3" s="41" t="s">
        <v>1188</v>
      </c>
      <c r="R3" s="62" t="s">
        <v>13</v>
      </c>
      <c r="S3" s="12" t="s">
        <v>14</v>
      </c>
      <c r="T3" s="12" t="s">
        <v>15</v>
      </c>
    </row>
    <row r="4" s="1" customFormat="1" ht="67" customHeight="1" spans="1:20">
      <c r="A4" s="12"/>
      <c r="B4" s="12"/>
      <c r="C4" s="12"/>
      <c r="D4" s="12"/>
      <c r="E4" s="12"/>
      <c r="F4" s="12"/>
      <c r="G4" s="12"/>
      <c r="H4" s="13"/>
      <c r="I4" s="29"/>
      <c r="J4" s="29"/>
      <c r="K4" s="30"/>
      <c r="L4" s="31" t="s">
        <v>1189</v>
      </c>
      <c r="M4" s="31" t="s">
        <v>1190</v>
      </c>
      <c r="N4" s="31" t="s">
        <v>1191</v>
      </c>
      <c r="O4" s="31" t="s">
        <v>1192</v>
      </c>
      <c r="P4" s="31" t="s">
        <v>1193</v>
      </c>
      <c r="Q4" s="42"/>
      <c r="R4" s="46"/>
      <c r="S4" s="44"/>
      <c r="T4" s="44"/>
    </row>
    <row r="5" s="1" customFormat="1" ht="48" customHeight="1" spans="1:20">
      <c r="A5" s="14" t="s">
        <v>3631</v>
      </c>
      <c r="B5" s="14"/>
      <c r="C5" s="14"/>
      <c r="D5" s="14"/>
      <c r="E5" s="14"/>
      <c r="F5" s="14"/>
      <c r="G5" s="14"/>
      <c r="H5" s="14"/>
      <c r="I5" s="14"/>
      <c r="J5" s="14"/>
      <c r="K5" s="32">
        <f>K6+K32+K37+K43+K122+K124</f>
        <v>16102.17085</v>
      </c>
      <c r="L5" s="31"/>
      <c r="M5" s="31"/>
      <c r="N5" s="31"/>
      <c r="O5" s="31"/>
      <c r="P5" s="31"/>
      <c r="Q5" s="42"/>
      <c r="R5" s="43"/>
      <c r="S5" s="44"/>
      <c r="T5" s="44"/>
    </row>
    <row r="6" s="1" customFormat="1" ht="46" customHeight="1" spans="1:20">
      <c r="A6" s="15" t="s">
        <v>19</v>
      </c>
      <c r="B6" s="15"/>
      <c r="C6" s="15"/>
      <c r="D6" s="15"/>
      <c r="E6" s="15"/>
      <c r="F6" s="15"/>
      <c r="G6" s="15"/>
      <c r="H6" s="11"/>
      <c r="I6" s="15"/>
      <c r="J6" s="15"/>
      <c r="K6" s="33">
        <f>SUM(K7:K31)</f>
        <v>5327.60285</v>
      </c>
      <c r="L6" s="34"/>
      <c r="M6" s="34"/>
      <c r="N6" s="34"/>
      <c r="O6" s="34"/>
      <c r="P6" s="34"/>
      <c r="Q6" s="45"/>
      <c r="R6" s="43"/>
      <c r="S6" s="46"/>
      <c r="T6" s="44"/>
    </row>
    <row r="7" ht="294" customHeight="1" spans="1:20">
      <c r="A7" s="16">
        <v>1</v>
      </c>
      <c r="B7" s="16" t="s">
        <v>1460</v>
      </c>
      <c r="C7" s="16" t="s">
        <v>54</v>
      </c>
      <c r="D7" s="16" t="s">
        <v>19</v>
      </c>
      <c r="E7" s="16" t="s">
        <v>791</v>
      </c>
      <c r="F7" s="16" t="s">
        <v>29</v>
      </c>
      <c r="G7" s="16" t="s">
        <v>56</v>
      </c>
      <c r="H7" s="17" t="s">
        <v>2013</v>
      </c>
      <c r="I7" s="16" t="s">
        <v>58</v>
      </c>
      <c r="J7" s="16">
        <v>1</v>
      </c>
      <c r="K7" s="35">
        <v>529.41</v>
      </c>
      <c r="L7" s="36"/>
      <c r="M7" s="36"/>
      <c r="N7" s="36"/>
      <c r="O7" s="36"/>
      <c r="P7" s="36"/>
      <c r="Q7" s="36" t="s">
        <v>1199</v>
      </c>
      <c r="R7" s="17" t="s">
        <v>3632</v>
      </c>
      <c r="S7" s="16"/>
      <c r="T7" s="16"/>
    </row>
    <row r="8" ht="294" customHeight="1" spans="1:28">
      <c r="A8" s="16">
        <v>2</v>
      </c>
      <c r="B8" s="16" t="s">
        <v>1463</v>
      </c>
      <c r="C8" s="55" t="s">
        <v>3633</v>
      </c>
      <c r="D8" s="55" t="s">
        <v>19</v>
      </c>
      <c r="E8" s="55" t="s">
        <v>1498</v>
      </c>
      <c r="F8" s="55" t="s">
        <v>29</v>
      </c>
      <c r="G8" s="55" t="s">
        <v>56</v>
      </c>
      <c r="H8" s="56" t="s">
        <v>3634</v>
      </c>
      <c r="I8" s="55" t="s">
        <v>116</v>
      </c>
      <c r="J8" s="55">
        <v>2</v>
      </c>
      <c r="K8" s="59">
        <v>70</v>
      </c>
      <c r="L8" s="56"/>
      <c r="M8" s="60"/>
      <c r="N8" s="60"/>
      <c r="O8" s="60"/>
      <c r="P8" s="60"/>
      <c r="Q8" s="60" t="s">
        <v>3635</v>
      </c>
      <c r="R8" s="56" t="s">
        <v>3636</v>
      </c>
      <c r="S8" s="55"/>
      <c r="T8" s="55"/>
      <c r="Y8" s="66">
        <v>5</v>
      </c>
      <c r="Z8" s="66">
        <v>5.6</v>
      </c>
      <c r="AA8" s="66"/>
      <c r="AB8" s="66" t="s">
        <v>3637</v>
      </c>
    </row>
    <row r="9" ht="266" customHeight="1" spans="1:20">
      <c r="A9" s="16">
        <v>3</v>
      </c>
      <c r="B9" s="16" t="s">
        <v>1465</v>
      </c>
      <c r="C9" s="16" t="s">
        <v>1472</v>
      </c>
      <c r="D9" s="16" t="s">
        <v>19</v>
      </c>
      <c r="E9" s="16" t="s">
        <v>20</v>
      </c>
      <c r="F9" s="16" t="s">
        <v>29</v>
      </c>
      <c r="G9" s="16" t="s">
        <v>69</v>
      </c>
      <c r="H9" s="17" t="s">
        <v>2015</v>
      </c>
      <c r="I9" s="16" t="s">
        <v>65</v>
      </c>
      <c r="J9" s="16">
        <v>3430</v>
      </c>
      <c r="K9" s="35">
        <v>105</v>
      </c>
      <c r="L9" s="36"/>
      <c r="M9" s="36"/>
      <c r="N9" s="36"/>
      <c r="O9" s="36"/>
      <c r="P9" s="36"/>
      <c r="Q9" s="36" t="s">
        <v>1194</v>
      </c>
      <c r="R9" s="17" t="s">
        <v>2016</v>
      </c>
      <c r="S9" s="16"/>
      <c r="T9" s="16"/>
    </row>
    <row r="10" ht="163" customHeight="1" spans="1:20">
      <c r="A10" s="16">
        <v>4</v>
      </c>
      <c r="B10" s="16" t="s">
        <v>1469</v>
      </c>
      <c r="C10" s="16" t="s">
        <v>1481</v>
      </c>
      <c r="D10" s="16" t="s">
        <v>19</v>
      </c>
      <c r="E10" s="16" t="s">
        <v>20</v>
      </c>
      <c r="F10" s="16" t="s">
        <v>21</v>
      </c>
      <c r="G10" s="16" t="s">
        <v>96</v>
      </c>
      <c r="H10" s="17" t="s">
        <v>2023</v>
      </c>
      <c r="I10" s="16" t="s">
        <v>133</v>
      </c>
      <c r="J10" s="16">
        <v>30</v>
      </c>
      <c r="K10" s="35">
        <v>254.63</v>
      </c>
      <c r="L10" s="36"/>
      <c r="M10" s="36"/>
      <c r="N10" s="36"/>
      <c r="O10" s="36"/>
      <c r="P10" s="36"/>
      <c r="Q10" s="36" t="s">
        <v>1194</v>
      </c>
      <c r="R10" s="17" t="s">
        <v>2024</v>
      </c>
      <c r="S10" s="16"/>
      <c r="T10" s="16"/>
    </row>
    <row r="11" ht="231" customHeight="1" spans="1:20">
      <c r="A11" s="16">
        <v>5</v>
      </c>
      <c r="B11" s="16" t="s">
        <v>1475</v>
      </c>
      <c r="C11" s="16" t="s">
        <v>201</v>
      </c>
      <c r="D11" s="16" t="s">
        <v>19</v>
      </c>
      <c r="E11" s="16" t="s">
        <v>20</v>
      </c>
      <c r="F11" s="16" t="s">
        <v>29</v>
      </c>
      <c r="G11" s="16" t="s">
        <v>154</v>
      </c>
      <c r="H11" s="17" t="s">
        <v>2036</v>
      </c>
      <c r="I11" s="16" t="s">
        <v>24</v>
      </c>
      <c r="J11" s="16">
        <v>50</v>
      </c>
      <c r="K11" s="35">
        <v>315</v>
      </c>
      <c r="L11" s="36"/>
      <c r="M11" s="36"/>
      <c r="N11" s="36"/>
      <c r="O11" s="36"/>
      <c r="P11" s="36"/>
      <c r="Q11" s="36" t="s">
        <v>1194</v>
      </c>
      <c r="R11" s="17" t="s">
        <v>2037</v>
      </c>
      <c r="S11" s="16"/>
      <c r="T11" s="16"/>
    </row>
    <row r="12" ht="331" customHeight="1" spans="1:20">
      <c r="A12" s="16">
        <v>6</v>
      </c>
      <c r="B12" s="16" t="s">
        <v>1476</v>
      </c>
      <c r="C12" s="16" t="s">
        <v>249</v>
      </c>
      <c r="D12" s="16" t="s">
        <v>19</v>
      </c>
      <c r="E12" s="16" t="s">
        <v>1498</v>
      </c>
      <c r="F12" s="16" t="s">
        <v>29</v>
      </c>
      <c r="G12" s="16" t="s">
        <v>237</v>
      </c>
      <c r="H12" s="17" t="s">
        <v>250</v>
      </c>
      <c r="I12" s="16" t="s">
        <v>251</v>
      </c>
      <c r="J12" s="16">
        <v>8</v>
      </c>
      <c r="K12" s="35">
        <v>90</v>
      </c>
      <c r="L12" s="36"/>
      <c r="M12" s="36"/>
      <c r="N12" s="36"/>
      <c r="O12" s="36"/>
      <c r="P12" s="36"/>
      <c r="Q12" s="36" t="s">
        <v>1210</v>
      </c>
      <c r="R12" s="17" t="s">
        <v>2041</v>
      </c>
      <c r="S12" s="16"/>
      <c r="T12" s="16"/>
    </row>
    <row r="13" ht="257" customHeight="1" spans="1:20">
      <c r="A13" s="16">
        <v>7</v>
      </c>
      <c r="B13" s="16" t="s">
        <v>1485</v>
      </c>
      <c r="C13" s="16" t="s">
        <v>1522</v>
      </c>
      <c r="D13" s="16" t="s">
        <v>19</v>
      </c>
      <c r="E13" s="16" t="s">
        <v>20</v>
      </c>
      <c r="F13" s="16" t="s">
        <v>29</v>
      </c>
      <c r="G13" s="16" t="s">
        <v>1523</v>
      </c>
      <c r="H13" s="17" t="s">
        <v>2058</v>
      </c>
      <c r="I13" s="16" t="s">
        <v>133</v>
      </c>
      <c r="J13" s="16">
        <v>200</v>
      </c>
      <c r="K13" s="35">
        <v>230</v>
      </c>
      <c r="L13" s="16"/>
      <c r="M13" s="16"/>
      <c r="N13" s="16"/>
      <c r="O13" s="16"/>
      <c r="P13" s="16"/>
      <c r="Q13" s="16" t="s">
        <v>1194</v>
      </c>
      <c r="R13" s="17" t="s">
        <v>2059</v>
      </c>
      <c r="S13" s="16"/>
      <c r="T13" s="16"/>
    </row>
    <row r="14" ht="214" customHeight="1" spans="1:20">
      <c r="A14" s="16">
        <v>8</v>
      </c>
      <c r="B14" s="16" t="s">
        <v>1492</v>
      </c>
      <c r="C14" s="16" t="s">
        <v>1538</v>
      </c>
      <c r="D14" s="16" t="s">
        <v>19</v>
      </c>
      <c r="E14" s="16" t="s">
        <v>20</v>
      </c>
      <c r="F14" s="16" t="s">
        <v>29</v>
      </c>
      <c r="G14" s="16" t="s">
        <v>1539</v>
      </c>
      <c r="H14" s="17" t="s">
        <v>2062</v>
      </c>
      <c r="I14" s="16" t="s">
        <v>65</v>
      </c>
      <c r="J14" s="16">
        <v>5000</v>
      </c>
      <c r="K14" s="35">
        <v>60</v>
      </c>
      <c r="L14" s="36"/>
      <c r="M14" s="36"/>
      <c r="N14" s="36"/>
      <c r="O14" s="36"/>
      <c r="P14" s="36"/>
      <c r="Q14" s="36" t="s">
        <v>1194</v>
      </c>
      <c r="R14" s="17" t="s">
        <v>2063</v>
      </c>
      <c r="S14" s="16"/>
      <c r="T14" s="16"/>
    </row>
    <row r="15" ht="163" customHeight="1" spans="1:20">
      <c r="A15" s="16">
        <v>9</v>
      </c>
      <c r="B15" s="16" t="s">
        <v>1493</v>
      </c>
      <c r="C15" s="16" t="s">
        <v>2421</v>
      </c>
      <c r="D15" s="16" t="s">
        <v>19</v>
      </c>
      <c r="E15" s="16" t="s">
        <v>255</v>
      </c>
      <c r="F15" s="16" t="s">
        <v>21</v>
      </c>
      <c r="G15" s="16" t="s">
        <v>237</v>
      </c>
      <c r="H15" s="17" t="s">
        <v>2098</v>
      </c>
      <c r="I15" s="16" t="s">
        <v>31</v>
      </c>
      <c r="J15" s="16">
        <v>4</v>
      </c>
      <c r="K15" s="35">
        <v>77.2</v>
      </c>
      <c r="L15" s="36"/>
      <c r="M15" s="36"/>
      <c r="N15" s="36"/>
      <c r="O15" s="36"/>
      <c r="P15" s="36"/>
      <c r="Q15" s="36" t="s">
        <v>1197</v>
      </c>
      <c r="R15" s="17" t="s">
        <v>257</v>
      </c>
      <c r="S15" s="16"/>
      <c r="T15" s="16"/>
    </row>
    <row r="16" ht="142" customHeight="1" spans="1:20">
      <c r="A16" s="16">
        <v>10</v>
      </c>
      <c r="B16" s="16" t="s">
        <v>1494</v>
      </c>
      <c r="C16" s="16" t="s">
        <v>943</v>
      </c>
      <c r="D16" s="16" t="s">
        <v>19</v>
      </c>
      <c r="E16" s="16" t="s">
        <v>255</v>
      </c>
      <c r="F16" s="16" t="s">
        <v>21</v>
      </c>
      <c r="G16" s="16" t="s">
        <v>944</v>
      </c>
      <c r="H16" s="17" t="s">
        <v>2100</v>
      </c>
      <c r="I16" s="16" t="s">
        <v>31</v>
      </c>
      <c r="J16" s="16">
        <v>6</v>
      </c>
      <c r="K16" s="35">
        <v>94.5</v>
      </c>
      <c r="L16" s="16"/>
      <c r="M16" s="16"/>
      <c r="N16" s="16"/>
      <c r="O16" s="16"/>
      <c r="P16" s="16"/>
      <c r="Q16" s="16" t="s">
        <v>1197</v>
      </c>
      <c r="R16" s="17" t="s">
        <v>946</v>
      </c>
      <c r="S16" s="16"/>
      <c r="T16" s="16"/>
    </row>
    <row r="17" ht="186" customHeight="1" spans="1:20">
      <c r="A17" s="16">
        <v>11</v>
      </c>
      <c r="B17" s="16" t="s">
        <v>1505</v>
      </c>
      <c r="C17" s="16" t="s">
        <v>311</v>
      </c>
      <c r="D17" s="16" t="s">
        <v>19</v>
      </c>
      <c r="E17" s="16" t="s">
        <v>710</v>
      </c>
      <c r="F17" s="16" t="s">
        <v>29</v>
      </c>
      <c r="G17" s="16" t="s">
        <v>307</v>
      </c>
      <c r="H17" s="17" t="s">
        <v>2135</v>
      </c>
      <c r="I17" s="16" t="s">
        <v>24</v>
      </c>
      <c r="J17" s="16">
        <v>2</v>
      </c>
      <c r="K17" s="35">
        <v>324</v>
      </c>
      <c r="L17" s="16"/>
      <c r="M17" s="16"/>
      <c r="N17" s="16"/>
      <c r="O17" s="16"/>
      <c r="P17" s="16"/>
      <c r="Q17" s="36" t="s">
        <v>1200</v>
      </c>
      <c r="R17" s="17" t="s">
        <v>2136</v>
      </c>
      <c r="S17" s="16"/>
      <c r="T17" s="16"/>
    </row>
    <row r="18" ht="197" customHeight="1" spans="1:20">
      <c r="A18" s="16">
        <v>12</v>
      </c>
      <c r="B18" s="16" t="s">
        <v>1507</v>
      </c>
      <c r="C18" s="16" t="s">
        <v>2137</v>
      </c>
      <c r="D18" s="16" t="s">
        <v>19</v>
      </c>
      <c r="E18" s="16" t="s">
        <v>710</v>
      </c>
      <c r="F18" s="16" t="s">
        <v>21</v>
      </c>
      <c r="G18" s="16" t="s">
        <v>335</v>
      </c>
      <c r="H18" s="17" t="s">
        <v>2138</v>
      </c>
      <c r="I18" s="16" t="s">
        <v>24</v>
      </c>
      <c r="J18" s="16">
        <v>1</v>
      </c>
      <c r="K18" s="35">
        <v>885</v>
      </c>
      <c r="L18" s="16"/>
      <c r="M18" s="16"/>
      <c r="N18" s="16"/>
      <c r="O18" s="16"/>
      <c r="P18" s="16"/>
      <c r="Q18" s="36" t="s">
        <v>1200</v>
      </c>
      <c r="R18" s="17" t="s">
        <v>2139</v>
      </c>
      <c r="S18" s="16"/>
      <c r="T18" s="16"/>
    </row>
    <row r="19" ht="213" customHeight="1" spans="1:20">
      <c r="A19" s="16">
        <v>13</v>
      </c>
      <c r="B19" s="16" t="s">
        <v>1513</v>
      </c>
      <c r="C19" s="16" t="s">
        <v>1587</v>
      </c>
      <c r="D19" s="16" t="s">
        <v>19</v>
      </c>
      <c r="E19" s="16" t="s">
        <v>20</v>
      </c>
      <c r="F19" s="16" t="s">
        <v>29</v>
      </c>
      <c r="G19" s="16" t="s">
        <v>461</v>
      </c>
      <c r="H19" s="17" t="s">
        <v>3638</v>
      </c>
      <c r="I19" s="16" t="s">
        <v>133</v>
      </c>
      <c r="J19" s="16">
        <v>466.5</v>
      </c>
      <c r="K19" s="35">
        <v>18.3445</v>
      </c>
      <c r="L19" s="16"/>
      <c r="M19" s="16"/>
      <c r="N19" s="16"/>
      <c r="O19" s="16"/>
      <c r="P19" s="16"/>
      <c r="Q19" s="36" t="s">
        <v>1194</v>
      </c>
      <c r="R19" s="17" t="s">
        <v>1589</v>
      </c>
      <c r="S19" s="16"/>
      <c r="T19" s="16"/>
    </row>
    <row r="20" ht="145" customHeight="1" spans="1:20">
      <c r="A20" s="16">
        <v>14</v>
      </c>
      <c r="B20" s="16" t="s">
        <v>1563</v>
      </c>
      <c r="C20" s="55" t="s">
        <v>3639</v>
      </c>
      <c r="D20" s="55" t="s">
        <v>19</v>
      </c>
      <c r="E20" s="55" t="s">
        <v>1498</v>
      </c>
      <c r="F20" s="55" t="s">
        <v>29</v>
      </c>
      <c r="G20" s="55" t="s">
        <v>441</v>
      </c>
      <c r="H20" s="56" t="s">
        <v>3640</v>
      </c>
      <c r="I20" s="55" t="s">
        <v>251</v>
      </c>
      <c r="J20" s="55">
        <v>1</v>
      </c>
      <c r="K20" s="59">
        <v>70</v>
      </c>
      <c r="L20" s="56"/>
      <c r="M20" s="60"/>
      <c r="N20" s="60"/>
      <c r="O20" s="60"/>
      <c r="P20" s="60"/>
      <c r="Q20" s="60" t="s">
        <v>3641</v>
      </c>
      <c r="R20" s="56" t="s">
        <v>3642</v>
      </c>
      <c r="S20" s="55"/>
      <c r="T20" s="55"/>
    </row>
    <row r="21" ht="222" customHeight="1" spans="1:20">
      <c r="A21" s="16">
        <v>15</v>
      </c>
      <c r="B21" s="16" t="s">
        <v>1571</v>
      </c>
      <c r="C21" s="16" t="s">
        <v>1008</v>
      </c>
      <c r="D21" s="16" t="s">
        <v>19</v>
      </c>
      <c r="E21" s="16" t="s">
        <v>255</v>
      </c>
      <c r="F21" s="16" t="s">
        <v>29</v>
      </c>
      <c r="G21" s="16" t="s">
        <v>349</v>
      </c>
      <c r="H21" s="17" t="s">
        <v>2224</v>
      </c>
      <c r="I21" s="16" t="s">
        <v>31</v>
      </c>
      <c r="J21" s="16">
        <v>6</v>
      </c>
      <c r="K21" s="35">
        <v>428</v>
      </c>
      <c r="L21" s="16"/>
      <c r="M21" s="16"/>
      <c r="N21" s="16"/>
      <c r="O21" s="16"/>
      <c r="P21" s="16"/>
      <c r="Q21" s="16" t="s">
        <v>1197</v>
      </c>
      <c r="R21" s="17" t="s">
        <v>1852</v>
      </c>
      <c r="S21" s="16"/>
      <c r="T21" s="16"/>
    </row>
    <row r="22" ht="168" customHeight="1" spans="1:20">
      <c r="A22" s="16">
        <v>16</v>
      </c>
      <c r="B22" s="16" t="s">
        <v>1581</v>
      </c>
      <c r="C22" s="16" t="s">
        <v>1441</v>
      </c>
      <c r="D22" s="16" t="s">
        <v>19</v>
      </c>
      <c r="E22" s="16" t="s">
        <v>1498</v>
      </c>
      <c r="F22" s="16" t="s">
        <v>29</v>
      </c>
      <c r="G22" s="16" t="s">
        <v>206</v>
      </c>
      <c r="H22" s="17" t="s">
        <v>2239</v>
      </c>
      <c r="I22" s="16" t="s">
        <v>133</v>
      </c>
      <c r="J22" s="16">
        <v>10000</v>
      </c>
      <c r="K22" s="35">
        <v>45</v>
      </c>
      <c r="L22" s="36"/>
      <c r="M22" s="36"/>
      <c r="N22" s="36"/>
      <c r="O22" s="36"/>
      <c r="P22" s="36"/>
      <c r="Q22" s="36" t="s">
        <v>3643</v>
      </c>
      <c r="R22" s="17" t="s">
        <v>1342</v>
      </c>
      <c r="S22" s="16"/>
      <c r="T22" s="16"/>
    </row>
    <row r="23" ht="173" customHeight="1" spans="1:20">
      <c r="A23" s="16">
        <v>17</v>
      </c>
      <c r="B23" s="16" t="s">
        <v>1582</v>
      </c>
      <c r="C23" s="55" t="s">
        <v>3644</v>
      </c>
      <c r="D23" s="55" t="s">
        <v>19</v>
      </c>
      <c r="E23" s="55" t="s">
        <v>1498</v>
      </c>
      <c r="F23" s="55" t="s">
        <v>29</v>
      </c>
      <c r="G23" s="55" t="s">
        <v>695</v>
      </c>
      <c r="H23" s="56" t="s">
        <v>3645</v>
      </c>
      <c r="I23" s="55" t="s">
        <v>251</v>
      </c>
      <c r="J23" s="55">
        <v>2</v>
      </c>
      <c r="K23" s="59">
        <v>70</v>
      </c>
      <c r="L23" s="56"/>
      <c r="M23" s="60"/>
      <c r="N23" s="60"/>
      <c r="O23" s="60"/>
      <c r="P23" s="60"/>
      <c r="Q23" s="60" t="s">
        <v>3646</v>
      </c>
      <c r="R23" s="56" t="s">
        <v>3647</v>
      </c>
      <c r="S23" s="55"/>
      <c r="T23" s="55"/>
    </row>
    <row r="24" ht="188" customHeight="1" spans="1:20">
      <c r="A24" s="16">
        <v>18</v>
      </c>
      <c r="B24" s="16" t="s">
        <v>1593</v>
      </c>
      <c r="C24" s="16" t="s">
        <v>639</v>
      </c>
      <c r="D24" s="16" t="s">
        <v>19</v>
      </c>
      <c r="E24" s="16" t="s">
        <v>20</v>
      </c>
      <c r="F24" s="16" t="s">
        <v>29</v>
      </c>
      <c r="G24" s="16" t="s">
        <v>640</v>
      </c>
      <c r="H24" s="17" t="s">
        <v>2288</v>
      </c>
      <c r="I24" s="16" t="s">
        <v>133</v>
      </c>
      <c r="J24" s="16">
        <v>927.2</v>
      </c>
      <c r="K24" s="35">
        <v>38.0152</v>
      </c>
      <c r="L24" s="16"/>
      <c r="M24" s="16"/>
      <c r="N24" s="16"/>
      <c r="O24" s="16"/>
      <c r="P24" s="16"/>
      <c r="Q24" s="16" t="s">
        <v>1194</v>
      </c>
      <c r="R24" s="17" t="s">
        <v>2289</v>
      </c>
      <c r="S24" s="16"/>
      <c r="T24" s="16"/>
    </row>
    <row r="25" ht="188" customHeight="1" spans="1:20">
      <c r="A25" s="16">
        <v>19</v>
      </c>
      <c r="B25" s="16" t="s">
        <v>1594</v>
      </c>
      <c r="C25" s="55" t="s">
        <v>3648</v>
      </c>
      <c r="D25" s="55" t="s">
        <v>19</v>
      </c>
      <c r="E25" s="55" t="s">
        <v>1498</v>
      </c>
      <c r="F25" s="55" t="s">
        <v>29</v>
      </c>
      <c r="G25" s="55" t="s">
        <v>812</v>
      </c>
      <c r="H25" s="56" t="s">
        <v>3649</v>
      </c>
      <c r="I25" s="55" t="s">
        <v>116</v>
      </c>
      <c r="J25" s="55">
        <v>1</v>
      </c>
      <c r="K25" s="59">
        <v>70</v>
      </c>
      <c r="L25" s="56"/>
      <c r="M25" s="60"/>
      <c r="N25" s="60"/>
      <c r="O25" s="60"/>
      <c r="P25" s="60"/>
      <c r="Q25" s="60" t="s">
        <v>3650</v>
      </c>
      <c r="R25" s="56" t="s">
        <v>3651</v>
      </c>
      <c r="S25" s="55"/>
      <c r="T25" s="55"/>
    </row>
    <row r="26" ht="267" customHeight="1" spans="1:20">
      <c r="A26" s="16">
        <v>20</v>
      </c>
      <c r="B26" s="16" t="s">
        <v>1611</v>
      </c>
      <c r="C26" s="16" t="s">
        <v>909</v>
      </c>
      <c r="D26" s="16" t="s">
        <v>19</v>
      </c>
      <c r="E26" s="16" t="s">
        <v>62</v>
      </c>
      <c r="F26" s="16" t="s">
        <v>29</v>
      </c>
      <c r="G26" s="16" t="s">
        <v>910</v>
      </c>
      <c r="H26" s="17" t="s">
        <v>3652</v>
      </c>
      <c r="I26" s="16" t="s">
        <v>92</v>
      </c>
      <c r="J26" s="16">
        <v>1</v>
      </c>
      <c r="K26" s="35">
        <v>110</v>
      </c>
      <c r="L26" s="36"/>
      <c r="M26" s="36"/>
      <c r="N26" s="36"/>
      <c r="O26" s="36"/>
      <c r="P26" s="36"/>
      <c r="Q26" s="36" t="s">
        <v>1194</v>
      </c>
      <c r="R26" s="17" t="s">
        <v>3653</v>
      </c>
      <c r="S26" s="16"/>
      <c r="T26" s="16"/>
    </row>
    <row r="27" ht="275" customHeight="1" spans="1:20">
      <c r="A27" s="16">
        <v>21</v>
      </c>
      <c r="B27" s="16" t="s">
        <v>1612</v>
      </c>
      <c r="C27" s="16" t="s">
        <v>1455</v>
      </c>
      <c r="D27" s="16" t="s">
        <v>19</v>
      </c>
      <c r="E27" s="16" t="s">
        <v>925</v>
      </c>
      <c r="F27" s="16" t="s">
        <v>29</v>
      </c>
      <c r="G27" s="16" t="s">
        <v>206</v>
      </c>
      <c r="H27" s="17" t="s">
        <v>3654</v>
      </c>
      <c r="I27" s="16" t="s">
        <v>668</v>
      </c>
      <c r="J27" s="16">
        <v>1000</v>
      </c>
      <c r="K27" s="35">
        <v>200</v>
      </c>
      <c r="L27" s="36"/>
      <c r="M27" s="36"/>
      <c r="N27" s="36"/>
      <c r="O27" s="36"/>
      <c r="P27" s="36"/>
      <c r="Q27" s="36" t="s">
        <v>1240</v>
      </c>
      <c r="R27" s="17" t="s">
        <v>927</v>
      </c>
      <c r="S27" s="16"/>
      <c r="T27" s="16"/>
    </row>
    <row r="28" ht="290" customHeight="1" spans="1:20">
      <c r="A28" s="16">
        <v>22</v>
      </c>
      <c r="B28" s="16" t="s">
        <v>1613</v>
      </c>
      <c r="C28" s="16" t="s">
        <v>3655</v>
      </c>
      <c r="D28" s="16" t="s">
        <v>19</v>
      </c>
      <c r="E28" s="16" t="s">
        <v>74</v>
      </c>
      <c r="F28" s="16" t="s">
        <v>29</v>
      </c>
      <c r="G28" s="16" t="s">
        <v>930</v>
      </c>
      <c r="H28" s="17" t="s">
        <v>3656</v>
      </c>
      <c r="I28" s="16" t="s">
        <v>814</v>
      </c>
      <c r="J28" s="16">
        <v>251</v>
      </c>
      <c r="K28" s="35">
        <v>401.6</v>
      </c>
      <c r="L28" s="36"/>
      <c r="M28" s="36"/>
      <c r="N28" s="36"/>
      <c r="O28" s="36"/>
      <c r="P28" s="36"/>
      <c r="Q28" s="36" t="s">
        <v>1194</v>
      </c>
      <c r="R28" s="17" t="s">
        <v>3657</v>
      </c>
      <c r="S28" s="16"/>
      <c r="T28" s="16"/>
    </row>
    <row r="29" ht="290" customHeight="1" spans="1:20">
      <c r="A29" s="16">
        <v>23</v>
      </c>
      <c r="B29" s="16" t="s">
        <v>1614</v>
      </c>
      <c r="C29" s="16" t="s">
        <v>3658</v>
      </c>
      <c r="D29" s="16" t="s">
        <v>19</v>
      </c>
      <c r="E29" s="16" t="s">
        <v>74</v>
      </c>
      <c r="F29" s="16" t="s">
        <v>29</v>
      </c>
      <c r="G29" s="16" t="s">
        <v>930</v>
      </c>
      <c r="H29" s="17" t="s">
        <v>3656</v>
      </c>
      <c r="I29" s="16" t="s">
        <v>814</v>
      </c>
      <c r="J29" s="16">
        <v>251</v>
      </c>
      <c r="K29" s="35">
        <v>401.6</v>
      </c>
      <c r="L29" s="36"/>
      <c r="M29" s="36"/>
      <c r="N29" s="36"/>
      <c r="O29" s="36"/>
      <c r="P29" s="36"/>
      <c r="Q29" s="36" t="s">
        <v>1194</v>
      </c>
      <c r="R29" s="17" t="s">
        <v>3657</v>
      </c>
      <c r="S29" s="16"/>
      <c r="T29" s="16"/>
    </row>
    <row r="30" ht="290" customHeight="1" spans="1:20">
      <c r="A30" s="16">
        <v>24</v>
      </c>
      <c r="B30" s="16" t="s">
        <v>1615</v>
      </c>
      <c r="C30" s="16" t="s">
        <v>3659</v>
      </c>
      <c r="D30" s="16" t="s">
        <v>19</v>
      </c>
      <c r="E30" s="16" t="s">
        <v>1498</v>
      </c>
      <c r="F30" s="16" t="s">
        <v>29</v>
      </c>
      <c r="G30" s="16" t="s">
        <v>206</v>
      </c>
      <c r="H30" s="17" t="s">
        <v>3660</v>
      </c>
      <c r="I30" s="16" t="s">
        <v>133</v>
      </c>
      <c r="J30" s="16">
        <v>27688</v>
      </c>
      <c r="K30" s="35">
        <v>193.816</v>
      </c>
      <c r="L30" s="16"/>
      <c r="M30" s="16"/>
      <c r="N30" s="16"/>
      <c r="O30" s="36"/>
      <c r="P30" s="36"/>
      <c r="Q30" s="36" t="s">
        <v>3661</v>
      </c>
      <c r="R30" s="17" t="s">
        <v>3662</v>
      </c>
      <c r="S30" s="16"/>
      <c r="T30" s="16"/>
    </row>
    <row r="31" ht="290" customHeight="1" spans="1:20">
      <c r="A31" s="16">
        <v>25</v>
      </c>
      <c r="B31" s="16" t="s">
        <v>1618</v>
      </c>
      <c r="C31" s="16" t="s">
        <v>3663</v>
      </c>
      <c r="D31" s="16" t="s">
        <v>19</v>
      </c>
      <c r="E31" s="16" t="s">
        <v>1498</v>
      </c>
      <c r="F31" s="16" t="s">
        <v>29</v>
      </c>
      <c r="G31" s="16" t="s">
        <v>206</v>
      </c>
      <c r="H31" s="17" t="s">
        <v>3664</v>
      </c>
      <c r="I31" s="16" t="s">
        <v>133</v>
      </c>
      <c r="J31" s="16">
        <v>70424.9</v>
      </c>
      <c r="K31" s="35">
        <v>246.48715</v>
      </c>
      <c r="L31" s="36"/>
      <c r="M31" s="36"/>
      <c r="N31" s="36"/>
      <c r="O31" s="36"/>
      <c r="P31" s="36"/>
      <c r="Q31" s="36" t="s">
        <v>3665</v>
      </c>
      <c r="R31" s="17" t="s">
        <v>3666</v>
      </c>
      <c r="S31" s="16"/>
      <c r="T31" s="16"/>
    </row>
    <row r="32" ht="51" customHeight="1" spans="1:20">
      <c r="A32" s="20" t="s">
        <v>823</v>
      </c>
      <c r="B32" s="19"/>
      <c r="C32" s="19"/>
      <c r="D32" s="19"/>
      <c r="E32" s="19"/>
      <c r="F32" s="19"/>
      <c r="G32" s="19"/>
      <c r="H32" s="19"/>
      <c r="I32" s="19"/>
      <c r="J32" s="38"/>
      <c r="K32" s="39">
        <f>SUM(K33:K36)</f>
        <v>227.61</v>
      </c>
      <c r="L32" s="40"/>
      <c r="M32" s="40"/>
      <c r="N32" s="40"/>
      <c r="O32" s="40"/>
      <c r="P32" s="40"/>
      <c r="Q32" s="40"/>
      <c r="R32" s="47"/>
      <c r="S32" s="48"/>
      <c r="T32" s="48"/>
    </row>
    <row r="33" ht="183" customHeight="1" spans="1:20">
      <c r="A33" s="16">
        <v>26</v>
      </c>
      <c r="B33" s="16" t="s">
        <v>1619</v>
      </c>
      <c r="C33" s="16" t="s">
        <v>100</v>
      </c>
      <c r="D33" s="16" t="s">
        <v>823</v>
      </c>
      <c r="E33" s="16" t="s">
        <v>824</v>
      </c>
      <c r="F33" s="16" t="s">
        <v>29</v>
      </c>
      <c r="G33" s="16" t="s">
        <v>96</v>
      </c>
      <c r="H33" s="17" t="s">
        <v>2067</v>
      </c>
      <c r="I33" s="16" t="s">
        <v>31</v>
      </c>
      <c r="J33" s="16">
        <v>12</v>
      </c>
      <c r="K33" s="35">
        <v>52.5</v>
      </c>
      <c r="L33" s="36"/>
      <c r="M33" s="36"/>
      <c r="N33" s="36"/>
      <c r="O33" s="36"/>
      <c r="P33" s="36"/>
      <c r="Q33" s="36" t="s">
        <v>1196</v>
      </c>
      <c r="R33" s="17" t="s">
        <v>103</v>
      </c>
      <c r="S33" s="16"/>
      <c r="T33" s="16"/>
    </row>
    <row r="34" ht="214" customHeight="1" spans="1:20">
      <c r="A34" s="16">
        <v>27</v>
      </c>
      <c r="B34" s="16" t="s">
        <v>1620</v>
      </c>
      <c r="C34" s="16" t="s">
        <v>1701</v>
      </c>
      <c r="D34" s="16" t="s">
        <v>823</v>
      </c>
      <c r="E34" s="16" t="s">
        <v>824</v>
      </c>
      <c r="F34" s="16" t="s">
        <v>29</v>
      </c>
      <c r="G34" s="16" t="s">
        <v>145</v>
      </c>
      <c r="H34" s="17" t="s">
        <v>2068</v>
      </c>
      <c r="I34" s="16" t="s">
        <v>31</v>
      </c>
      <c r="J34" s="16">
        <v>6.5</v>
      </c>
      <c r="K34" s="35">
        <v>32.11</v>
      </c>
      <c r="L34" s="36"/>
      <c r="M34" s="36"/>
      <c r="N34" s="36"/>
      <c r="O34" s="36"/>
      <c r="P34" s="36"/>
      <c r="Q34" s="36" t="s">
        <v>1196</v>
      </c>
      <c r="R34" s="17" t="s">
        <v>1703</v>
      </c>
      <c r="S34" s="16"/>
      <c r="T34" s="16"/>
    </row>
    <row r="35" ht="231" customHeight="1" spans="1:20">
      <c r="A35" s="16">
        <v>28</v>
      </c>
      <c r="B35" s="16" t="s">
        <v>1621</v>
      </c>
      <c r="C35" s="16" t="s">
        <v>328</v>
      </c>
      <c r="D35" s="16" t="s">
        <v>823</v>
      </c>
      <c r="E35" s="16" t="s">
        <v>824</v>
      </c>
      <c r="F35" s="16" t="s">
        <v>29</v>
      </c>
      <c r="G35" s="16" t="s">
        <v>307</v>
      </c>
      <c r="H35" s="17" t="s">
        <v>2183</v>
      </c>
      <c r="I35" s="16" t="s">
        <v>31</v>
      </c>
      <c r="J35" s="16">
        <v>3</v>
      </c>
      <c r="K35" s="35">
        <v>68</v>
      </c>
      <c r="L35" s="16"/>
      <c r="M35" s="16"/>
      <c r="N35" s="16"/>
      <c r="O35" s="16"/>
      <c r="P35" s="16"/>
      <c r="Q35" s="36" t="s">
        <v>1196</v>
      </c>
      <c r="R35" s="17" t="s">
        <v>2184</v>
      </c>
      <c r="S35" s="16"/>
      <c r="T35" s="16"/>
    </row>
    <row r="36" ht="204" customHeight="1" spans="1:20">
      <c r="A36" s="16">
        <v>29</v>
      </c>
      <c r="B36" s="16" t="s">
        <v>1624</v>
      </c>
      <c r="C36" s="16" t="s">
        <v>914</v>
      </c>
      <c r="D36" s="16" t="s">
        <v>823</v>
      </c>
      <c r="E36" s="16" t="s">
        <v>915</v>
      </c>
      <c r="F36" s="16" t="s">
        <v>29</v>
      </c>
      <c r="G36" s="16" t="s">
        <v>206</v>
      </c>
      <c r="H36" s="17" t="s">
        <v>916</v>
      </c>
      <c r="I36" s="16" t="s">
        <v>668</v>
      </c>
      <c r="J36" s="16">
        <v>250</v>
      </c>
      <c r="K36" s="35">
        <v>75</v>
      </c>
      <c r="L36" s="36"/>
      <c r="M36" s="36"/>
      <c r="N36" s="36"/>
      <c r="O36" s="36"/>
      <c r="P36" s="36"/>
      <c r="Q36" s="36" t="s">
        <v>1238</v>
      </c>
      <c r="R36" s="17" t="s">
        <v>917</v>
      </c>
      <c r="S36" s="16"/>
      <c r="T36" s="16"/>
    </row>
    <row r="37" ht="71" customHeight="1" spans="1:20">
      <c r="A37" s="20" t="s">
        <v>106</v>
      </c>
      <c r="B37" s="19"/>
      <c r="C37" s="19"/>
      <c r="D37" s="19"/>
      <c r="E37" s="19"/>
      <c r="F37" s="19"/>
      <c r="G37" s="19"/>
      <c r="H37" s="19"/>
      <c r="I37" s="19"/>
      <c r="J37" s="38"/>
      <c r="K37" s="39">
        <f>SUM(K38:K42)</f>
        <v>139.36</v>
      </c>
      <c r="L37" s="40"/>
      <c r="M37" s="40"/>
      <c r="N37" s="40"/>
      <c r="O37" s="40"/>
      <c r="P37" s="40"/>
      <c r="Q37" s="40"/>
      <c r="R37" s="47"/>
      <c r="S37" s="48"/>
      <c r="T37" s="48"/>
    </row>
    <row r="38" ht="196" customHeight="1" spans="1:20">
      <c r="A38" s="16">
        <v>30</v>
      </c>
      <c r="B38" s="16" t="s">
        <v>1626</v>
      </c>
      <c r="C38" s="16" t="s">
        <v>105</v>
      </c>
      <c r="D38" s="16" t="s">
        <v>106</v>
      </c>
      <c r="E38" s="16" t="s">
        <v>107</v>
      </c>
      <c r="F38" s="16" t="s">
        <v>29</v>
      </c>
      <c r="G38" s="16" t="s">
        <v>108</v>
      </c>
      <c r="H38" s="17" t="s">
        <v>109</v>
      </c>
      <c r="I38" s="16" t="s">
        <v>92</v>
      </c>
      <c r="J38" s="16">
        <v>21</v>
      </c>
      <c r="K38" s="35">
        <v>38.808</v>
      </c>
      <c r="L38" s="36"/>
      <c r="M38" s="36"/>
      <c r="N38" s="36"/>
      <c r="O38" s="36"/>
      <c r="P38" s="36"/>
      <c r="Q38" s="36" t="s">
        <v>1202</v>
      </c>
      <c r="R38" s="17" t="s">
        <v>2069</v>
      </c>
      <c r="S38" s="16"/>
      <c r="T38" s="16"/>
    </row>
    <row r="39" ht="167" customHeight="1" spans="1:20">
      <c r="A39" s="16">
        <v>31</v>
      </c>
      <c r="B39" s="16" t="s">
        <v>1629</v>
      </c>
      <c r="C39" s="16" t="s">
        <v>469</v>
      </c>
      <c r="D39" s="16" t="s">
        <v>106</v>
      </c>
      <c r="E39" s="16" t="s">
        <v>107</v>
      </c>
      <c r="F39" s="16" t="s">
        <v>29</v>
      </c>
      <c r="G39" s="16" t="s">
        <v>461</v>
      </c>
      <c r="H39" s="17" t="s">
        <v>2185</v>
      </c>
      <c r="I39" s="16" t="s">
        <v>92</v>
      </c>
      <c r="J39" s="16">
        <v>20</v>
      </c>
      <c r="K39" s="35">
        <v>36.96</v>
      </c>
      <c r="L39" s="16"/>
      <c r="M39" s="16"/>
      <c r="N39" s="16"/>
      <c r="O39" s="16"/>
      <c r="P39" s="16"/>
      <c r="Q39" s="36" t="s">
        <v>1202</v>
      </c>
      <c r="R39" s="17" t="s">
        <v>1291</v>
      </c>
      <c r="S39" s="16"/>
      <c r="T39" s="16"/>
    </row>
    <row r="40" ht="132" customHeight="1" spans="1:20">
      <c r="A40" s="16">
        <v>32</v>
      </c>
      <c r="B40" s="16" t="s">
        <v>1630</v>
      </c>
      <c r="C40" s="16" t="s">
        <v>3667</v>
      </c>
      <c r="D40" s="16" t="s">
        <v>106</v>
      </c>
      <c r="E40" s="16" t="s">
        <v>107</v>
      </c>
      <c r="F40" s="16" t="s">
        <v>29</v>
      </c>
      <c r="G40" s="16" t="s">
        <v>206</v>
      </c>
      <c r="H40" s="17" t="s">
        <v>3668</v>
      </c>
      <c r="I40" s="16" t="s">
        <v>668</v>
      </c>
      <c r="J40" s="16">
        <v>25</v>
      </c>
      <c r="K40" s="35">
        <v>46.2</v>
      </c>
      <c r="L40" s="36"/>
      <c r="M40" s="36"/>
      <c r="N40" s="36"/>
      <c r="O40" s="36"/>
      <c r="P40" s="36"/>
      <c r="Q40" s="36" t="s">
        <v>1202</v>
      </c>
      <c r="R40" s="17" t="s">
        <v>669</v>
      </c>
      <c r="S40" s="16"/>
      <c r="T40" s="16"/>
    </row>
    <row r="41" ht="146" customHeight="1" spans="1:20">
      <c r="A41" s="16">
        <v>33</v>
      </c>
      <c r="B41" s="16" t="s">
        <v>1632</v>
      </c>
      <c r="C41" s="16" t="s">
        <v>846</v>
      </c>
      <c r="D41" s="16" t="s">
        <v>106</v>
      </c>
      <c r="E41" s="16" t="s">
        <v>107</v>
      </c>
      <c r="F41" s="16" t="s">
        <v>29</v>
      </c>
      <c r="G41" s="16" t="s">
        <v>847</v>
      </c>
      <c r="H41" s="17" t="s">
        <v>3669</v>
      </c>
      <c r="I41" s="16" t="s">
        <v>668</v>
      </c>
      <c r="J41" s="16">
        <v>4</v>
      </c>
      <c r="K41" s="35">
        <v>7.392</v>
      </c>
      <c r="L41" s="36"/>
      <c r="M41" s="36"/>
      <c r="N41" s="36"/>
      <c r="O41" s="36"/>
      <c r="P41" s="36"/>
      <c r="Q41" s="36" t="s">
        <v>1202</v>
      </c>
      <c r="R41" s="17" t="s">
        <v>849</v>
      </c>
      <c r="S41" s="16"/>
      <c r="T41" s="16"/>
    </row>
    <row r="42" ht="127" customHeight="1" spans="1:20">
      <c r="A42" s="16">
        <v>34</v>
      </c>
      <c r="B42" s="16" t="s">
        <v>1635</v>
      </c>
      <c r="C42" s="16" t="s">
        <v>1454</v>
      </c>
      <c r="D42" s="16" t="s">
        <v>106</v>
      </c>
      <c r="E42" s="16" t="s">
        <v>920</v>
      </c>
      <c r="F42" s="16" t="s">
        <v>29</v>
      </c>
      <c r="G42" s="16" t="s">
        <v>206</v>
      </c>
      <c r="H42" s="17" t="s">
        <v>921</v>
      </c>
      <c r="I42" s="16" t="s">
        <v>668</v>
      </c>
      <c r="J42" s="16">
        <v>100</v>
      </c>
      <c r="K42" s="35">
        <v>10</v>
      </c>
      <c r="L42" s="36"/>
      <c r="M42" s="36"/>
      <c r="N42" s="36"/>
      <c r="O42" s="36"/>
      <c r="P42" s="36"/>
      <c r="Q42" s="36" t="s">
        <v>1202</v>
      </c>
      <c r="R42" s="17" t="s">
        <v>922</v>
      </c>
      <c r="S42" s="16"/>
      <c r="T42" s="16"/>
    </row>
    <row r="43" ht="103" customHeight="1" spans="1:20">
      <c r="A43" s="20" t="s">
        <v>35</v>
      </c>
      <c r="B43" s="19"/>
      <c r="C43" s="19"/>
      <c r="D43" s="19"/>
      <c r="E43" s="19"/>
      <c r="F43" s="19"/>
      <c r="G43" s="19"/>
      <c r="H43" s="19"/>
      <c r="I43" s="19"/>
      <c r="J43" s="38"/>
      <c r="K43" s="39">
        <f>SUM(K44:K121)</f>
        <v>10052.842</v>
      </c>
      <c r="L43" s="40"/>
      <c r="M43" s="40"/>
      <c r="N43" s="40"/>
      <c r="O43" s="40"/>
      <c r="P43" s="40"/>
      <c r="Q43" s="40"/>
      <c r="R43" s="47"/>
      <c r="S43" s="48"/>
      <c r="T43" s="48"/>
    </row>
    <row r="44" ht="188" customHeight="1" spans="1:20">
      <c r="A44" s="16">
        <v>35</v>
      </c>
      <c r="B44" s="16" t="s">
        <v>1672</v>
      </c>
      <c r="C44" s="16" t="s">
        <v>241</v>
      </c>
      <c r="D44" s="16" t="s">
        <v>35</v>
      </c>
      <c r="E44" s="16" t="s">
        <v>2006</v>
      </c>
      <c r="F44" s="16" t="s">
        <v>29</v>
      </c>
      <c r="G44" s="16" t="s">
        <v>237</v>
      </c>
      <c r="H44" s="17" t="s">
        <v>2064</v>
      </c>
      <c r="I44" s="16" t="s">
        <v>31</v>
      </c>
      <c r="J44" s="16">
        <v>3</v>
      </c>
      <c r="K44" s="35">
        <v>252</v>
      </c>
      <c r="L44" s="36"/>
      <c r="M44" s="36"/>
      <c r="N44" s="36"/>
      <c r="O44" s="36"/>
      <c r="P44" s="36"/>
      <c r="Q44" s="36" t="s">
        <v>1196</v>
      </c>
      <c r="R44" s="17" t="s">
        <v>2065</v>
      </c>
      <c r="S44" s="16"/>
      <c r="T44" s="16"/>
    </row>
    <row r="45" ht="164" customHeight="1" spans="1:20">
      <c r="A45" s="16">
        <v>36</v>
      </c>
      <c r="B45" s="16" t="s">
        <v>1684</v>
      </c>
      <c r="C45" s="16" t="s">
        <v>1719</v>
      </c>
      <c r="D45" s="16" t="s">
        <v>35</v>
      </c>
      <c r="E45" s="16" t="s">
        <v>113</v>
      </c>
      <c r="F45" s="16" t="s">
        <v>29</v>
      </c>
      <c r="G45" s="16" t="s">
        <v>63</v>
      </c>
      <c r="H45" s="17" t="s">
        <v>2076</v>
      </c>
      <c r="I45" s="16" t="s">
        <v>116</v>
      </c>
      <c r="J45" s="16">
        <v>1</v>
      </c>
      <c r="K45" s="35">
        <v>60</v>
      </c>
      <c r="L45" s="36"/>
      <c r="M45" s="36"/>
      <c r="N45" s="36"/>
      <c r="O45" s="36"/>
      <c r="P45" s="36"/>
      <c r="Q45" s="36" t="s">
        <v>1200</v>
      </c>
      <c r="R45" s="17" t="s">
        <v>117</v>
      </c>
      <c r="S45" s="16"/>
      <c r="T45" s="16"/>
    </row>
    <row r="46" ht="170" customHeight="1" spans="1:20">
      <c r="A46" s="16">
        <v>37</v>
      </c>
      <c r="B46" s="16" t="s">
        <v>1685</v>
      </c>
      <c r="C46" s="16" t="s">
        <v>119</v>
      </c>
      <c r="D46" s="16" t="s">
        <v>35</v>
      </c>
      <c r="E46" s="16" t="s">
        <v>120</v>
      </c>
      <c r="F46" s="16" t="s">
        <v>29</v>
      </c>
      <c r="G46" s="16" t="s">
        <v>121</v>
      </c>
      <c r="H46" s="17" t="s">
        <v>1722</v>
      </c>
      <c r="I46" s="16" t="s">
        <v>123</v>
      </c>
      <c r="J46" s="16">
        <v>600</v>
      </c>
      <c r="K46" s="35">
        <v>153</v>
      </c>
      <c r="L46" s="36"/>
      <c r="M46" s="36"/>
      <c r="N46" s="36"/>
      <c r="O46" s="36"/>
      <c r="P46" s="36"/>
      <c r="Q46" s="36" t="s">
        <v>1200</v>
      </c>
      <c r="R46" s="17" t="s">
        <v>2077</v>
      </c>
      <c r="S46" s="16"/>
      <c r="T46" s="16"/>
    </row>
    <row r="47" ht="202.5" spans="1:20">
      <c r="A47" s="16">
        <v>38</v>
      </c>
      <c r="B47" s="16" t="s">
        <v>1687</v>
      </c>
      <c r="C47" s="16" t="s">
        <v>126</v>
      </c>
      <c r="D47" s="16" t="s">
        <v>35</v>
      </c>
      <c r="E47" s="16" t="s">
        <v>113</v>
      </c>
      <c r="F47" s="16" t="s">
        <v>29</v>
      </c>
      <c r="G47" s="16" t="s">
        <v>127</v>
      </c>
      <c r="H47" s="17" t="s">
        <v>128</v>
      </c>
      <c r="I47" s="16" t="s">
        <v>92</v>
      </c>
      <c r="J47" s="16">
        <v>241</v>
      </c>
      <c r="K47" s="35">
        <v>27.8</v>
      </c>
      <c r="L47" s="36"/>
      <c r="M47" s="36"/>
      <c r="N47" s="36"/>
      <c r="O47" s="36"/>
      <c r="P47" s="36"/>
      <c r="Q47" s="36" t="s">
        <v>1200</v>
      </c>
      <c r="R47" s="17" t="s">
        <v>129</v>
      </c>
      <c r="S47" s="16"/>
      <c r="T47" s="16"/>
    </row>
    <row r="48" ht="248" customHeight="1" spans="1:20">
      <c r="A48" s="16">
        <v>39</v>
      </c>
      <c r="B48" s="16" t="s">
        <v>1696</v>
      </c>
      <c r="C48" s="16" t="s">
        <v>3670</v>
      </c>
      <c r="D48" s="16" t="s">
        <v>35</v>
      </c>
      <c r="E48" s="16" t="s">
        <v>176</v>
      </c>
      <c r="F48" s="16" t="s">
        <v>29</v>
      </c>
      <c r="G48" s="16" t="s">
        <v>46</v>
      </c>
      <c r="H48" s="17" t="s">
        <v>2086</v>
      </c>
      <c r="I48" s="16" t="s">
        <v>31</v>
      </c>
      <c r="J48" s="16">
        <v>1.2</v>
      </c>
      <c r="K48" s="35">
        <v>126</v>
      </c>
      <c r="L48" s="36"/>
      <c r="M48" s="36"/>
      <c r="N48" s="36"/>
      <c r="O48" s="36"/>
      <c r="P48" s="36"/>
      <c r="Q48" s="36" t="s">
        <v>1200</v>
      </c>
      <c r="R48" s="17" t="s">
        <v>178</v>
      </c>
      <c r="S48" s="16"/>
      <c r="T48" s="16"/>
    </row>
    <row r="49" ht="254" customHeight="1" spans="1:20">
      <c r="A49" s="16">
        <v>40</v>
      </c>
      <c r="B49" s="16" t="s">
        <v>1697</v>
      </c>
      <c r="C49" s="16" t="s">
        <v>3671</v>
      </c>
      <c r="D49" s="16" t="s">
        <v>35</v>
      </c>
      <c r="E49" s="16" t="s">
        <v>176</v>
      </c>
      <c r="F49" s="16" t="s">
        <v>29</v>
      </c>
      <c r="G49" s="16" t="s">
        <v>56</v>
      </c>
      <c r="H49" s="17" t="s">
        <v>2087</v>
      </c>
      <c r="I49" s="16" t="s">
        <v>31</v>
      </c>
      <c r="J49" s="16">
        <v>3.5</v>
      </c>
      <c r="K49" s="35">
        <v>210</v>
      </c>
      <c r="L49" s="36"/>
      <c r="M49" s="36"/>
      <c r="N49" s="36"/>
      <c r="O49" s="36"/>
      <c r="P49" s="36"/>
      <c r="Q49" s="36" t="s">
        <v>1200</v>
      </c>
      <c r="R49" s="17" t="s">
        <v>182</v>
      </c>
      <c r="S49" s="16"/>
      <c r="T49" s="16"/>
    </row>
    <row r="50" ht="151" customHeight="1" spans="1:20">
      <c r="A50" s="16">
        <v>41</v>
      </c>
      <c r="B50" s="16" t="s">
        <v>1700</v>
      </c>
      <c r="C50" s="16" t="s">
        <v>210</v>
      </c>
      <c r="D50" s="16" t="s">
        <v>35</v>
      </c>
      <c r="E50" s="16" t="s">
        <v>113</v>
      </c>
      <c r="F50" s="16" t="s">
        <v>29</v>
      </c>
      <c r="G50" s="16" t="s">
        <v>46</v>
      </c>
      <c r="H50" s="17" t="s">
        <v>1739</v>
      </c>
      <c r="I50" s="16" t="s">
        <v>92</v>
      </c>
      <c r="J50" s="16">
        <v>20</v>
      </c>
      <c r="K50" s="35">
        <v>10</v>
      </c>
      <c r="L50" s="36"/>
      <c r="M50" s="36"/>
      <c r="N50" s="36"/>
      <c r="O50" s="36"/>
      <c r="P50" s="36"/>
      <c r="Q50" s="36" t="s">
        <v>1200</v>
      </c>
      <c r="R50" s="17" t="s">
        <v>2090</v>
      </c>
      <c r="S50" s="16"/>
      <c r="T50" s="16"/>
    </row>
    <row r="51" ht="112" customHeight="1" spans="1:20">
      <c r="A51" s="16">
        <v>42</v>
      </c>
      <c r="B51" s="16" t="s">
        <v>1705</v>
      </c>
      <c r="C51" s="16" t="s">
        <v>219</v>
      </c>
      <c r="D51" s="16" t="s">
        <v>35</v>
      </c>
      <c r="E51" s="16" t="s">
        <v>120</v>
      </c>
      <c r="F51" s="16" t="s">
        <v>29</v>
      </c>
      <c r="G51" s="16" t="s">
        <v>63</v>
      </c>
      <c r="H51" s="17" t="s">
        <v>220</v>
      </c>
      <c r="I51" s="16" t="s">
        <v>123</v>
      </c>
      <c r="J51" s="16">
        <v>110</v>
      </c>
      <c r="K51" s="35">
        <v>20.35</v>
      </c>
      <c r="L51" s="36"/>
      <c r="M51" s="36"/>
      <c r="N51" s="36"/>
      <c r="O51" s="36"/>
      <c r="P51" s="36"/>
      <c r="Q51" s="36" t="s">
        <v>1200</v>
      </c>
      <c r="R51" s="17" t="s">
        <v>221</v>
      </c>
      <c r="S51" s="16"/>
      <c r="T51" s="16"/>
    </row>
    <row r="52" ht="159" customHeight="1" spans="1:20">
      <c r="A52" s="16">
        <v>43</v>
      </c>
      <c r="B52" s="16" t="s">
        <v>1707</v>
      </c>
      <c r="C52" s="16" t="s">
        <v>232</v>
      </c>
      <c r="D52" s="16" t="s">
        <v>35</v>
      </c>
      <c r="E52" s="16" t="s">
        <v>113</v>
      </c>
      <c r="F52" s="16" t="s">
        <v>29</v>
      </c>
      <c r="G52" s="16" t="s">
        <v>96</v>
      </c>
      <c r="H52" s="17" t="s">
        <v>1746</v>
      </c>
      <c r="I52" s="16" t="s">
        <v>116</v>
      </c>
      <c r="J52" s="16">
        <v>1</v>
      </c>
      <c r="K52" s="35">
        <v>32</v>
      </c>
      <c r="L52" s="36"/>
      <c r="M52" s="36"/>
      <c r="N52" s="36"/>
      <c r="O52" s="36"/>
      <c r="P52" s="36"/>
      <c r="Q52" s="36" t="s">
        <v>1200</v>
      </c>
      <c r="R52" s="17" t="s">
        <v>234</v>
      </c>
      <c r="S52" s="16"/>
      <c r="T52" s="16"/>
    </row>
    <row r="53" ht="286" customHeight="1" spans="1:20">
      <c r="A53" s="16">
        <v>44</v>
      </c>
      <c r="B53" s="16" t="s">
        <v>1708</v>
      </c>
      <c r="C53" s="16" t="s">
        <v>2093</v>
      </c>
      <c r="D53" s="16" t="s">
        <v>35</v>
      </c>
      <c r="E53" s="16" t="s">
        <v>36</v>
      </c>
      <c r="F53" s="16" t="s">
        <v>29</v>
      </c>
      <c r="G53" s="16" t="s">
        <v>237</v>
      </c>
      <c r="H53" s="17" t="s">
        <v>2094</v>
      </c>
      <c r="I53" s="16" t="s">
        <v>31</v>
      </c>
      <c r="J53" s="16">
        <v>0.5</v>
      </c>
      <c r="K53" s="35">
        <v>31.5</v>
      </c>
      <c r="L53" s="36"/>
      <c r="M53" s="36"/>
      <c r="N53" s="36"/>
      <c r="O53" s="36"/>
      <c r="P53" s="36"/>
      <c r="Q53" s="36" t="s">
        <v>1197</v>
      </c>
      <c r="R53" s="17" t="s">
        <v>2095</v>
      </c>
      <c r="S53" s="16"/>
      <c r="T53" s="16"/>
    </row>
    <row r="54" ht="286" customHeight="1" spans="1:20">
      <c r="A54" s="57">
        <v>99</v>
      </c>
      <c r="B54" s="57" t="s">
        <v>1658</v>
      </c>
      <c r="C54" s="57" t="s">
        <v>241</v>
      </c>
      <c r="D54" s="57" t="s">
        <v>35</v>
      </c>
      <c r="E54" s="57" t="s">
        <v>2006</v>
      </c>
      <c r="F54" s="57" t="s">
        <v>29</v>
      </c>
      <c r="G54" s="57" t="s">
        <v>237</v>
      </c>
      <c r="H54" s="58" t="s">
        <v>2039</v>
      </c>
      <c r="I54" s="57" t="s">
        <v>31</v>
      </c>
      <c r="J54" s="57">
        <v>24</v>
      </c>
      <c r="K54" s="61">
        <v>791.7</v>
      </c>
      <c r="L54" s="63"/>
      <c r="M54" s="63"/>
      <c r="N54" s="63"/>
      <c r="O54" s="63"/>
      <c r="P54" s="63"/>
      <c r="Q54" s="63" t="s">
        <v>1196</v>
      </c>
      <c r="R54" s="58" t="s">
        <v>2040</v>
      </c>
      <c r="S54" s="57"/>
      <c r="T54" s="57"/>
    </row>
    <row r="55" ht="197" customHeight="1" spans="1:20">
      <c r="A55" s="16">
        <v>45</v>
      </c>
      <c r="B55" s="16" t="s">
        <v>1709</v>
      </c>
      <c r="C55" s="16" t="s">
        <v>3672</v>
      </c>
      <c r="D55" s="16" t="s">
        <v>35</v>
      </c>
      <c r="E55" s="16" t="s">
        <v>176</v>
      </c>
      <c r="F55" s="16" t="s">
        <v>29</v>
      </c>
      <c r="G55" s="16" t="s">
        <v>237</v>
      </c>
      <c r="H55" s="17" t="s">
        <v>2096</v>
      </c>
      <c r="I55" s="16" t="s">
        <v>31</v>
      </c>
      <c r="J55" s="16">
        <v>1</v>
      </c>
      <c r="K55" s="35">
        <v>120</v>
      </c>
      <c r="L55" s="36"/>
      <c r="M55" s="36"/>
      <c r="N55" s="36"/>
      <c r="O55" s="36"/>
      <c r="P55" s="36"/>
      <c r="Q55" s="36" t="s">
        <v>1200</v>
      </c>
      <c r="R55" s="17" t="s">
        <v>2097</v>
      </c>
      <c r="S55" s="16"/>
      <c r="T55" s="16"/>
    </row>
    <row r="56" ht="139" customHeight="1" spans="1:20">
      <c r="A56" s="16">
        <v>46</v>
      </c>
      <c r="B56" s="16" t="s">
        <v>1710</v>
      </c>
      <c r="C56" s="16" t="s">
        <v>259</v>
      </c>
      <c r="D56" s="16" t="s">
        <v>35</v>
      </c>
      <c r="E56" s="16" t="s">
        <v>120</v>
      </c>
      <c r="F56" s="16" t="s">
        <v>29</v>
      </c>
      <c r="G56" s="16" t="s">
        <v>237</v>
      </c>
      <c r="H56" s="17" t="s">
        <v>260</v>
      </c>
      <c r="I56" s="16" t="s">
        <v>123</v>
      </c>
      <c r="J56" s="16">
        <v>250</v>
      </c>
      <c r="K56" s="35">
        <v>46.25</v>
      </c>
      <c r="L56" s="36"/>
      <c r="M56" s="36"/>
      <c r="N56" s="36"/>
      <c r="O56" s="36"/>
      <c r="P56" s="36"/>
      <c r="Q56" s="36" t="s">
        <v>1200</v>
      </c>
      <c r="R56" s="17" t="s">
        <v>2099</v>
      </c>
      <c r="S56" s="16"/>
      <c r="T56" s="16"/>
    </row>
    <row r="57" ht="157" customHeight="1" spans="1:20">
      <c r="A57" s="16">
        <v>47</v>
      </c>
      <c r="B57" s="16" t="s">
        <v>1711</v>
      </c>
      <c r="C57" s="16" t="s">
        <v>267</v>
      </c>
      <c r="D57" s="16" t="s">
        <v>35</v>
      </c>
      <c r="E57" s="16" t="s">
        <v>176</v>
      </c>
      <c r="F57" s="16" t="s">
        <v>29</v>
      </c>
      <c r="G57" s="16" t="s">
        <v>237</v>
      </c>
      <c r="H57" s="17" t="s">
        <v>268</v>
      </c>
      <c r="I57" s="16" t="s">
        <v>116</v>
      </c>
      <c r="J57" s="16">
        <v>1</v>
      </c>
      <c r="K57" s="35">
        <v>30</v>
      </c>
      <c r="L57" s="36"/>
      <c r="M57" s="36"/>
      <c r="N57" s="36"/>
      <c r="O57" s="36"/>
      <c r="P57" s="36"/>
      <c r="Q57" s="36" t="s">
        <v>1200</v>
      </c>
      <c r="R57" s="17" t="s">
        <v>269</v>
      </c>
      <c r="S57" s="16"/>
      <c r="T57" s="16"/>
    </row>
    <row r="58" ht="138" customHeight="1" spans="1:20">
      <c r="A58" s="16">
        <v>48</v>
      </c>
      <c r="B58" s="16" t="s">
        <v>1721</v>
      </c>
      <c r="C58" s="16" t="s">
        <v>1771</v>
      </c>
      <c r="D58" s="16" t="s">
        <v>35</v>
      </c>
      <c r="E58" s="16" t="s">
        <v>496</v>
      </c>
      <c r="F58" s="16" t="s">
        <v>29</v>
      </c>
      <c r="G58" s="16" t="s">
        <v>1772</v>
      </c>
      <c r="H58" s="17" t="s">
        <v>2113</v>
      </c>
      <c r="I58" s="16" t="s">
        <v>1774</v>
      </c>
      <c r="J58" s="16">
        <v>1</v>
      </c>
      <c r="K58" s="35">
        <v>25</v>
      </c>
      <c r="L58" s="16"/>
      <c r="M58" s="16"/>
      <c r="N58" s="16"/>
      <c r="O58" s="16"/>
      <c r="P58" s="16"/>
      <c r="Q58" s="16" t="s">
        <v>1217</v>
      </c>
      <c r="R58" s="17" t="s">
        <v>1775</v>
      </c>
      <c r="S58" s="16"/>
      <c r="T58" s="16"/>
    </row>
    <row r="59" ht="127" customHeight="1" spans="1:20">
      <c r="A59" s="16">
        <v>49</v>
      </c>
      <c r="B59" s="16" t="s">
        <v>1723</v>
      </c>
      <c r="C59" s="16" t="s">
        <v>1777</v>
      </c>
      <c r="D59" s="16" t="s">
        <v>35</v>
      </c>
      <c r="E59" s="16" t="s">
        <v>496</v>
      </c>
      <c r="F59" s="16" t="s">
        <v>29</v>
      </c>
      <c r="G59" s="16" t="s">
        <v>1778</v>
      </c>
      <c r="H59" s="17" t="s">
        <v>2114</v>
      </c>
      <c r="I59" s="16" t="s">
        <v>499</v>
      </c>
      <c r="J59" s="16">
        <v>12</v>
      </c>
      <c r="K59" s="35">
        <v>120</v>
      </c>
      <c r="L59" s="16"/>
      <c r="M59" s="16"/>
      <c r="N59" s="16"/>
      <c r="O59" s="16"/>
      <c r="P59" s="16"/>
      <c r="Q59" s="16" t="s">
        <v>1217</v>
      </c>
      <c r="R59" s="17" t="s">
        <v>1780</v>
      </c>
      <c r="S59" s="16"/>
      <c r="T59" s="16"/>
    </row>
    <row r="60" ht="229" customHeight="1" spans="1:20">
      <c r="A60" s="16">
        <v>50</v>
      </c>
      <c r="B60" s="16" t="s">
        <v>1724</v>
      </c>
      <c r="C60" s="16" t="s">
        <v>1782</v>
      </c>
      <c r="D60" s="16" t="s">
        <v>35</v>
      </c>
      <c r="E60" s="16" t="s">
        <v>375</v>
      </c>
      <c r="F60" s="16" t="s">
        <v>29</v>
      </c>
      <c r="G60" s="16" t="s">
        <v>154</v>
      </c>
      <c r="H60" s="17" t="s">
        <v>1783</v>
      </c>
      <c r="I60" s="16" t="s">
        <v>116</v>
      </c>
      <c r="J60" s="16">
        <v>1</v>
      </c>
      <c r="K60" s="35">
        <v>30</v>
      </c>
      <c r="L60" s="36"/>
      <c r="M60" s="36"/>
      <c r="N60" s="36"/>
      <c r="O60" s="36"/>
      <c r="P60" s="36"/>
      <c r="Q60" s="36" t="s">
        <v>1200</v>
      </c>
      <c r="R60" s="17" t="s">
        <v>1784</v>
      </c>
      <c r="S60" s="16"/>
      <c r="T60" s="16"/>
    </row>
    <row r="61" ht="153" customHeight="1" spans="1:20">
      <c r="A61" s="16">
        <v>51</v>
      </c>
      <c r="B61" s="16" t="s">
        <v>1732</v>
      </c>
      <c r="C61" s="16" t="s">
        <v>1803</v>
      </c>
      <c r="D61" s="16" t="s">
        <v>35</v>
      </c>
      <c r="E61" s="16" t="s">
        <v>120</v>
      </c>
      <c r="F61" s="16" t="s">
        <v>29</v>
      </c>
      <c r="G61" s="16" t="s">
        <v>69</v>
      </c>
      <c r="H61" s="17" t="s">
        <v>2121</v>
      </c>
      <c r="I61" s="16" t="s">
        <v>123</v>
      </c>
      <c r="J61" s="16">
        <v>310</v>
      </c>
      <c r="K61" s="35">
        <v>93</v>
      </c>
      <c r="L61" s="16"/>
      <c r="M61" s="16"/>
      <c r="N61" s="16"/>
      <c r="O61" s="16"/>
      <c r="P61" s="16"/>
      <c r="Q61" s="36" t="s">
        <v>1200</v>
      </c>
      <c r="R61" s="17" t="s">
        <v>1805</v>
      </c>
      <c r="S61" s="16"/>
      <c r="T61" s="16"/>
    </row>
    <row r="62" s="1" customFormat="1" ht="286" customHeight="1" spans="1:20">
      <c r="A62" s="57">
        <v>104</v>
      </c>
      <c r="B62" s="57" t="s">
        <v>1666</v>
      </c>
      <c r="C62" s="57" t="s">
        <v>1273</v>
      </c>
      <c r="D62" s="57" t="s">
        <v>35</v>
      </c>
      <c r="E62" s="57" t="s">
        <v>2006</v>
      </c>
      <c r="F62" s="57" t="s">
        <v>29</v>
      </c>
      <c r="G62" s="57" t="s">
        <v>56</v>
      </c>
      <c r="H62" s="58" t="s">
        <v>2054</v>
      </c>
      <c r="I62" s="57" t="s">
        <v>31</v>
      </c>
      <c r="J62" s="57">
        <v>26.6</v>
      </c>
      <c r="K62" s="61">
        <v>893.76</v>
      </c>
      <c r="L62" s="57"/>
      <c r="M62" s="57"/>
      <c r="N62" s="57"/>
      <c r="O62" s="57"/>
      <c r="P62" s="57"/>
      <c r="Q62" s="63" t="s">
        <v>1196</v>
      </c>
      <c r="R62" s="58" t="s">
        <v>2055</v>
      </c>
      <c r="S62" s="57"/>
      <c r="T62" s="57"/>
    </row>
    <row r="63" s="1" customFormat="1" ht="286" customHeight="1" spans="1:20">
      <c r="A63" s="57"/>
      <c r="B63" s="57" t="s">
        <v>1668</v>
      </c>
      <c r="C63" s="57" t="s">
        <v>3673</v>
      </c>
      <c r="D63" s="57" t="s">
        <v>35</v>
      </c>
      <c r="E63" s="57" t="s">
        <v>2006</v>
      </c>
      <c r="F63" s="57" t="s">
        <v>29</v>
      </c>
      <c r="G63" s="57" t="s">
        <v>56</v>
      </c>
      <c r="H63" s="58" t="s">
        <v>3674</v>
      </c>
      <c r="I63" s="57" t="s">
        <v>31</v>
      </c>
      <c r="J63" s="57">
        <v>5.6</v>
      </c>
      <c r="K63" s="61">
        <v>196</v>
      </c>
      <c r="L63" s="57"/>
      <c r="M63" s="57"/>
      <c r="N63" s="57"/>
      <c r="O63" s="57"/>
      <c r="P63" s="57"/>
      <c r="Q63" s="63" t="s">
        <v>1196</v>
      </c>
      <c r="R63" s="58" t="s">
        <v>3675</v>
      </c>
      <c r="S63" s="57"/>
      <c r="T63" s="57"/>
    </row>
    <row r="64" ht="158" customHeight="1" spans="1:20">
      <c r="A64" s="16">
        <v>52</v>
      </c>
      <c r="B64" s="16" t="s">
        <v>1737</v>
      </c>
      <c r="C64" s="16" t="s">
        <v>1815</v>
      </c>
      <c r="D64" s="16" t="s">
        <v>35</v>
      </c>
      <c r="E64" s="16" t="s">
        <v>113</v>
      </c>
      <c r="F64" s="16" t="s">
        <v>29</v>
      </c>
      <c r="G64" s="16" t="s">
        <v>56</v>
      </c>
      <c r="H64" s="17" t="s">
        <v>1816</v>
      </c>
      <c r="I64" s="16" t="s">
        <v>116</v>
      </c>
      <c r="J64" s="16">
        <v>1</v>
      </c>
      <c r="K64" s="35">
        <v>25</v>
      </c>
      <c r="L64" s="36"/>
      <c r="M64" s="36"/>
      <c r="N64" s="36"/>
      <c r="O64" s="36"/>
      <c r="P64" s="36"/>
      <c r="Q64" s="36" t="s">
        <v>1200</v>
      </c>
      <c r="R64" s="17" t="s">
        <v>117</v>
      </c>
      <c r="S64" s="16"/>
      <c r="T64" s="16"/>
    </row>
    <row r="65" ht="219" customHeight="1" spans="1:20">
      <c r="A65" s="16">
        <v>53</v>
      </c>
      <c r="B65" s="16" t="s">
        <v>1740</v>
      </c>
      <c r="C65" s="16" t="s">
        <v>276</v>
      </c>
      <c r="D65" s="16" t="s">
        <v>35</v>
      </c>
      <c r="E65" s="16" t="s">
        <v>2006</v>
      </c>
      <c r="F65" s="16" t="s">
        <v>29</v>
      </c>
      <c r="G65" s="16" t="s">
        <v>277</v>
      </c>
      <c r="H65" s="17" t="s">
        <v>3676</v>
      </c>
      <c r="I65" s="16" t="s">
        <v>31</v>
      </c>
      <c r="J65" s="16">
        <v>7</v>
      </c>
      <c r="K65" s="35">
        <v>856</v>
      </c>
      <c r="L65" s="16"/>
      <c r="M65" s="16"/>
      <c r="N65" s="16"/>
      <c r="O65" s="16"/>
      <c r="P65" s="16"/>
      <c r="Q65" s="36" t="s">
        <v>1196</v>
      </c>
      <c r="R65" s="17" t="s">
        <v>1552</v>
      </c>
      <c r="S65" s="16"/>
      <c r="T65" s="16"/>
    </row>
    <row r="66" ht="196" customHeight="1" spans="1:20">
      <c r="A66" s="16">
        <v>54</v>
      </c>
      <c r="B66" s="16" t="s">
        <v>1757</v>
      </c>
      <c r="C66" s="16" t="s">
        <v>290</v>
      </c>
      <c r="D66" s="16" t="s">
        <v>35</v>
      </c>
      <c r="E66" s="16" t="s">
        <v>113</v>
      </c>
      <c r="F66" s="16" t="s">
        <v>29</v>
      </c>
      <c r="G66" s="16" t="s">
        <v>272</v>
      </c>
      <c r="H66" s="17" t="s">
        <v>2186</v>
      </c>
      <c r="I66" s="16" t="s">
        <v>92</v>
      </c>
      <c r="J66" s="16">
        <v>127</v>
      </c>
      <c r="K66" s="35">
        <v>33.9</v>
      </c>
      <c r="L66" s="16"/>
      <c r="M66" s="16"/>
      <c r="N66" s="16"/>
      <c r="O66" s="16"/>
      <c r="P66" s="16"/>
      <c r="Q66" s="36" t="s">
        <v>1200</v>
      </c>
      <c r="R66" s="17" t="s">
        <v>1279</v>
      </c>
      <c r="S66" s="16"/>
      <c r="T66" s="16"/>
    </row>
    <row r="67" ht="143" customHeight="1" spans="1:20">
      <c r="A67" s="16">
        <v>55</v>
      </c>
      <c r="B67" s="16" t="s">
        <v>1760</v>
      </c>
      <c r="C67" s="16" t="s">
        <v>294</v>
      </c>
      <c r="D67" s="16" t="s">
        <v>35</v>
      </c>
      <c r="E67" s="16" t="s">
        <v>120</v>
      </c>
      <c r="F67" s="16" t="s">
        <v>29</v>
      </c>
      <c r="G67" s="16" t="s">
        <v>272</v>
      </c>
      <c r="H67" s="17" t="s">
        <v>2187</v>
      </c>
      <c r="I67" s="16" t="s">
        <v>123</v>
      </c>
      <c r="J67" s="16">
        <v>400</v>
      </c>
      <c r="K67" s="35">
        <v>140</v>
      </c>
      <c r="L67" s="16"/>
      <c r="M67" s="16"/>
      <c r="N67" s="16"/>
      <c r="O67" s="16"/>
      <c r="P67" s="16"/>
      <c r="Q67" s="36" t="s">
        <v>1200</v>
      </c>
      <c r="R67" s="17" t="s">
        <v>2188</v>
      </c>
      <c r="S67" s="16"/>
      <c r="T67" s="16"/>
    </row>
    <row r="68" ht="199" customHeight="1" spans="1:20">
      <c r="A68" s="16">
        <v>56</v>
      </c>
      <c r="B68" s="16" t="s">
        <v>1766</v>
      </c>
      <c r="C68" s="16" t="s">
        <v>316</v>
      </c>
      <c r="D68" s="16" t="s">
        <v>35</v>
      </c>
      <c r="E68" s="16" t="s">
        <v>120</v>
      </c>
      <c r="F68" s="16" t="s">
        <v>29</v>
      </c>
      <c r="G68" s="16" t="s">
        <v>307</v>
      </c>
      <c r="H68" s="17" t="s">
        <v>2193</v>
      </c>
      <c r="I68" s="16" t="s">
        <v>123</v>
      </c>
      <c r="J68" s="16">
        <v>352</v>
      </c>
      <c r="K68" s="35">
        <v>123.2</v>
      </c>
      <c r="L68" s="16"/>
      <c r="M68" s="16"/>
      <c r="N68" s="16"/>
      <c r="O68" s="16"/>
      <c r="P68" s="16"/>
      <c r="Q68" s="36" t="s">
        <v>1200</v>
      </c>
      <c r="R68" s="17" t="s">
        <v>2194</v>
      </c>
      <c r="S68" s="16"/>
      <c r="T68" s="16"/>
    </row>
    <row r="69" ht="220" customHeight="1" spans="1:20">
      <c r="A69" s="16">
        <v>57</v>
      </c>
      <c r="B69" s="16" t="s">
        <v>1768</v>
      </c>
      <c r="C69" s="16" t="s">
        <v>320</v>
      </c>
      <c r="D69" s="16" t="s">
        <v>35</v>
      </c>
      <c r="E69" s="16" t="s">
        <v>113</v>
      </c>
      <c r="F69" s="16" t="s">
        <v>29</v>
      </c>
      <c r="G69" s="16" t="s">
        <v>307</v>
      </c>
      <c r="H69" s="17" t="s">
        <v>2195</v>
      </c>
      <c r="I69" s="16" t="s">
        <v>92</v>
      </c>
      <c r="J69" s="16">
        <v>108</v>
      </c>
      <c r="K69" s="35">
        <v>70.6</v>
      </c>
      <c r="L69" s="16"/>
      <c r="M69" s="16"/>
      <c r="N69" s="16"/>
      <c r="O69" s="16"/>
      <c r="P69" s="16"/>
      <c r="Q69" s="36" t="s">
        <v>1200</v>
      </c>
      <c r="R69" s="17" t="s">
        <v>322</v>
      </c>
      <c r="S69" s="16"/>
      <c r="T69" s="16"/>
    </row>
    <row r="70" ht="186" customHeight="1" spans="1:20">
      <c r="A70" s="16">
        <v>58</v>
      </c>
      <c r="B70" s="16" t="s">
        <v>1770</v>
      </c>
      <c r="C70" s="16" t="s">
        <v>324</v>
      </c>
      <c r="D70" s="16" t="s">
        <v>35</v>
      </c>
      <c r="E70" s="16" t="s">
        <v>36</v>
      </c>
      <c r="F70" s="16" t="s">
        <v>29</v>
      </c>
      <c r="G70" s="16" t="s">
        <v>307</v>
      </c>
      <c r="H70" s="17" t="s">
        <v>2196</v>
      </c>
      <c r="I70" s="16" t="s">
        <v>31</v>
      </c>
      <c r="J70" s="16">
        <v>2</v>
      </c>
      <c r="K70" s="35">
        <v>51.84</v>
      </c>
      <c r="L70" s="16"/>
      <c r="M70" s="16"/>
      <c r="N70" s="16"/>
      <c r="O70" s="16"/>
      <c r="P70" s="16"/>
      <c r="Q70" s="36" t="s">
        <v>1197</v>
      </c>
      <c r="R70" s="17" t="s">
        <v>1825</v>
      </c>
      <c r="S70" s="16"/>
      <c r="T70" s="16"/>
    </row>
    <row r="71" ht="187" customHeight="1" spans="1:20">
      <c r="A71" s="16">
        <v>59</v>
      </c>
      <c r="B71" s="16" t="s">
        <v>1776</v>
      </c>
      <c r="C71" s="16" t="s">
        <v>339</v>
      </c>
      <c r="D71" s="16" t="s">
        <v>35</v>
      </c>
      <c r="E71" s="16" t="s">
        <v>113</v>
      </c>
      <c r="F71" s="16" t="s">
        <v>29</v>
      </c>
      <c r="G71" s="16" t="s">
        <v>335</v>
      </c>
      <c r="H71" s="17" t="s">
        <v>2197</v>
      </c>
      <c r="I71" s="16" t="s">
        <v>116</v>
      </c>
      <c r="J71" s="16">
        <v>2</v>
      </c>
      <c r="K71" s="35">
        <v>80</v>
      </c>
      <c r="L71" s="16"/>
      <c r="M71" s="16"/>
      <c r="N71" s="16"/>
      <c r="O71" s="16"/>
      <c r="P71" s="16"/>
      <c r="Q71" s="36" t="s">
        <v>1200</v>
      </c>
      <c r="R71" s="17" t="s">
        <v>341</v>
      </c>
      <c r="S71" s="16"/>
      <c r="T71" s="16"/>
    </row>
    <row r="72" ht="148" customHeight="1" spans="1:20">
      <c r="A72" s="16">
        <v>60</v>
      </c>
      <c r="B72" s="16" t="s">
        <v>1789</v>
      </c>
      <c r="C72" s="16" t="s">
        <v>353</v>
      </c>
      <c r="D72" s="16" t="s">
        <v>35</v>
      </c>
      <c r="E72" s="16" t="s">
        <v>113</v>
      </c>
      <c r="F72" s="16" t="s">
        <v>29</v>
      </c>
      <c r="G72" s="16" t="s">
        <v>349</v>
      </c>
      <c r="H72" s="17" t="s">
        <v>2200</v>
      </c>
      <c r="I72" s="16" t="s">
        <v>116</v>
      </c>
      <c r="J72" s="16">
        <v>2</v>
      </c>
      <c r="K72" s="35">
        <v>65</v>
      </c>
      <c r="L72" s="16"/>
      <c r="M72" s="16"/>
      <c r="N72" s="16"/>
      <c r="O72" s="16"/>
      <c r="P72" s="16"/>
      <c r="Q72" s="36" t="s">
        <v>1200</v>
      </c>
      <c r="R72" s="17" t="s">
        <v>2201</v>
      </c>
      <c r="S72" s="16"/>
      <c r="T72" s="16"/>
    </row>
    <row r="73" ht="153" customHeight="1" spans="1:20">
      <c r="A73" s="16">
        <v>61</v>
      </c>
      <c r="B73" s="16" t="s">
        <v>1797</v>
      </c>
      <c r="C73" s="16" t="s">
        <v>366</v>
      </c>
      <c r="D73" s="16" t="s">
        <v>35</v>
      </c>
      <c r="E73" s="16" t="s">
        <v>113</v>
      </c>
      <c r="F73" s="16" t="s">
        <v>29</v>
      </c>
      <c r="G73" s="16" t="s">
        <v>358</v>
      </c>
      <c r="H73" s="17" t="s">
        <v>367</v>
      </c>
      <c r="I73" s="16" t="s">
        <v>92</v>
      </c>
      <c r="J73" s="16">
        <v>200</v>
      </c>
      <c r="K73" s="35">
        <v>30</v>
      </c>
      <c r="L73" s="16"/>
      <c r="M73" s="16"/>
      <c r="N73" s="16"/>
      <c r="O73" s="16"/>
      <c r="P73" s="16"/>
      <c r="Q73" s="36" t="s">
        <v>1200</v>
      </c>
      <c r="R73" s="17" t="s">
        <v>2203</v>
      </c>
      <c r="S73" s="16"/>
      <c r="T73" s="16"/>
    </row>
    <row r="74" ht="155" customHeight="1" spans="1:20">
      <c r="A74" s="16">
        <v>62</v>
      </c>
      <c r="B74" s="16" t="s">
        <v>1802</v>
      </c>
      <c r="C74" s="16" t="s">
        <v>370</v>
      </c>
      <c r="D74" s="16" t="s">
        <v>35</v>
      </c>
      <c r="E74" s="16" t="s">
        <v>120</v>
      </c>
      <c r="F74" s="16" t="s">
        <v>29</v>
      </c>
      <c r="G74" s="16" t="s">
        <v>358</v>
      </c>
      <c r="H74" s="17" t="s">
        <v>2204</v>
      </c>
      <c r="I74" s="16" t="s">
        <v>123</v>
      </c>
      <c r="J74" s="16">
        <v>112</v>
      </c>
      <c r="K74" s="35">
        <v>39.2</v>
      </c>
      <c r="L74" s="16"/>
      <c r="M74" s="16"/>
      <c r="N74" s="16"/>
      <c r="O74" s="16"/>
      <c r="P74" s="16"/>
      <c r="Q74" s="36" t="s">
        <v>1200</v>
      </c>
      <c r="R74" s="17" t="s">
        <v>372</v>
      </c>
      <c r="S74" s="16"/>
      <c r="T74" s="16"/>
    </row>
    <row r="75" ht="158" customHeight="1" spans="1:20">
      <c r="A75" s="16">
        <v>63</v>
      </c>
      <c r="B75" s="16" t="s">
        <v>1806</v>
      </c>
      <c r="C75" s="16" t="s">
        <v>374</v>
      </c>
      <c r="D75" s="16" t="s">
        <v>35</v>
      </c>
      <c r="E75" s="16" t="s">
        <v>375</v>
      </c>
      <c r="F75" s="16" t="s">
        <v>29</v>
      </c>
      <c r="G75" s="16" t="s">
        <v>358</v>
      </c>
      <c r="H75" s="17" t="s">
        <v>2205</v>
      </c>
      <c r="I75" s="16" t="s">
        <v>116</v>
      </c>
      <c r="J75" s="16">
        <v>1</v>
      </c>
      <c r="K75" s="35">
        <v>25</v>
      </c>
      <c r="L75" s="16"/>
      <c r="M75" s="16"/>
      <c r="N75" s="16"/>
      <c r="O75" s="16"/>
      <c r="P75" s="16"/>
      <c r="Q75" s="36" t="s">
        <v>1200</v>
      </c>
      <c r="R75" s="17" t="s">
        <v>1285</v>
      </c>
      <c r="S75" s="16"/>
      <c r="T75" s="16"/>
    </row>
    <row r="76" ht="172" customHeight="1" spans="1:20">
      <c r="A76" s="16">
        <v>64</v>
      </c>
      <c r="B76" s="16" t="s">
        <v>1810</v>
      </c>
      <c r="C76" s="16" t="s">
        <v>379</v>
      </c>
      <c r="D76" s="16" t="s">
        <v>35</v>
      </c>
      <c r="E76" s="16" t="s">
        <v>113</v>
      </c>
      <c r="F76" s="16" t="s">
        <v>29</v>
      </c>
      <c r="G76" s="16" t="s">
        <v>380</v>
      </c>
      <c r="H76" s="17" t="s">
        <v>2206</v>
      </c>
      <c r="I76" s="16" t="s">
        <v>116</v>
      </c>
      <c r="J76" s="16">
        <v>2</v>
      </c>
      <c r="K76" s="35">
        <v>65</v>
      </c>
      <c r="L76" s="16"/>
      <c r="M76" s="16"/>
      <c r="N76" s="16"/>
      <c r="O76" s="16"/>
      <c r="P76" s="16"/>
      <c r="Q76" s="36" t="s">
        <v>1200</v>
      </c>
      <c r="R76" s="17" t="s">
        <v>1286</v>
      </c>
      <c r="S76" s="16"/>
      <c r="T76" s="16"/>
    </row>
    <row r="77" ht="228" customHeight="1" spans="1:20">
      <c r="A77" s="16">
        <v>65</v>
      </c>
      <c r="B77" s="16" t="s">
        <v>1814</v>
      </c>
      <c r="C77" s="16" t="s">
        <v>384</v>
      </c>
      <c r="D77" s="16" t="s">
        <v>35</v>
      </c>
      <c r="E77" s="16" t="s">
        <v>120</v>
      </c>
      <c r="F77" s="16" t="s">
        <v>29</v>
      </c>
      <c r="G77" s="16" t="s">
        <v>380</v>
      </c>
      <c r="H77" s="17" t="s">
        <v>2207</v>
      </c>
      <c r="I77" s="16" t="s">
        <v>123</v>
      </c>
      <c r="J77" s="16">
        <v>148</v>
      </c>
      <c r="K77" s="35">
        <v>51.8</v>
      </c>
      <c r="L77" s="16"/>
      <c r="M77" s="16"/>
      <c r="N77" s="16"/>
      <c r="O77" s="16"/>
      <c r="P77" s="16"/>
      <c r="Q77" s="36" t="s">
        <v>1200</v>
      </c>
      <c r="R77" s="17" t="s">
        <v>1287</v>
      </c>
      <c r="S77" s="16"/>
      <c r="T77" s="16"/>
    </row>
    <row r="78" ht="153" customHeight="1" spans="1:20">
      <c r="A78" s="16">
        <v>66</v>
      </c>
      <c r="B78" s="16" t="s">
        <v>1818</v>
      </c>
      <c r="C78" s="16" t="s">
        <v>406</v>
      </c>
      <c r="D78" s="16" t="s">
        <v>35</v>
      </c>
      <c r="E78" s="16" t="s">
        <v>113</v>
      </c>
      <c r="F78" s="16" t="s">
        <v>29</v>
      </c>
      <c r="G78" s="16" t="s">
        <v>402</v>
      </c>
      <c r="H78" s="17" t="s">
        <v>2209</v>
      </c>
      <c r="I78" s="16" t="s">
        <v>116</v>
      </c>
      <c r="J78" s="16">
        <v>1</v>
      </c>
      <c r="K78" s="35">
        <v>25</v>
      </c>
      <c r="L78" s="16"/>
      <c r="M78" s="16"/>
      <c r="N78" s="16"/>
      <c r="O78" s="16"/>
      <c r="P78" s="16"/>
      <c r="Q78" s="36" t="s">
        <v>1200</v>
      </c>
      <c r="R78" s="17" t="s">
        <v>408</v>
      </c>
      <c r="S78" s="16"/>
      <c r="T78" s="16"/>
    </row>
    <row r="79" ht="182" customHeight="1" spans="1:20">
      <c r="A79" s="16">
        <v>67</v>
      </c>
      <c r="B79" s="16" t="s">
        <v>1819</v>
      </c>
      <c r="C79" s="16" t="s">
        <v>410</v>
      </c>
      <c r="D79" s="16" t="s">
        <v>35</v>
      </c>
      <c r="E79" s="16" t="s">
        <v>113</v>
      </c>
      <c r="F79" s="16" t="s">
        <v>29</v>
      </c>
      <c r="G79" s="16" t="s">
        <v>411</v>
      </c>
      <c r="H79" s="17" t="s">
        <v>2210</v>
      </c>
      <c r="I79" s="16" t="s">
        <v>116</v>
      </c>
      <c r="J79" s="16">
        <v>2</v>
      </c>
      <c r="K79" s="35">
        <v>65</v>
      </c>
      <c r="L79" s="16"/>
      <c r="M79" s="16"/>
      <c r="N79" s="16"/>
      <c r="O79" s="16"/>
      <c r="P79" s="16"/>
      <c r="Q79" s="36" t="s">
        <v>1200</v>
      </c>
      <c r="R79" s="17" t="s">
        <v>413</v>
      </c>
      <c r="S79" s="16"/>
      <c r="T79" s="16"/>
    </row>
    <row r="80" ht="177" customHeight="1" spans="1:20">
      <c r="A80" s="16">
        <v>68</v>
      </c>
      <c r="B80" s="16" t="s">
        <v>1820</v>
      </c>
      <c r="C80" s="16" t="s">
        <v>415</v>
      </c>
      <c r="D80" s="16" t="s">
        <v>35</v>
      </c>
      <c r="E80" s="16" t="s">
        <v>120</v>
      </c>
      <c r="F80" s="16" t="s">
        <v>29</v>
      </c>
      <c r="G80" s="16" t="s">
        <v>411</v>
      </c>
      <c r="H80" s="17" t="s">
        <v>416</v>
      </c>
      <c r="I80" s="16" t="s">
        <v>123</v>
      </c>
      <c r="J80" s="16">
        <v>200</v>
      </c>
      <c r="K80" s="35">
        <v>70</v>
      </c>
      <c r="L80" s="16"/>
      <c r="M80" s="16"/>
      <c r="N80" s="16"/>
      <c r="O80" s="16"/>
      <c r="P80" s="16"/>
      <c r="Q80" s="36" t="s">
        <v>1200</v>
      </c>
      <c r="R80" s="17" t="s">
        <v>417</v>
      </c>
      <c r="S80" s="16"/>
      <c r="T80" s="16"/>
    </row>
    <row r="81" ht="163" customHeight="1" spans="1:20">
      <c r="A81" s="16">
        <v>69</v>
      </c>
      <c r="B81" s="16" t="s">
        <v>1821</v>
      </c>
      <c r="C81" s="16" t="s">
        <v>423</v>
      </c>
      <c r="D81" s="16" t="s">
        <v>35</v>
      </c>
      <c r="E81" s="16" t="s">
        <v>113</v>
      </c>
      <c r="F81" s="16" t="s">
        <v>29</v>
      </c>
      <c r="G81" s="16" t="s">
        <v>424</v>
      </c>
      <c r="H81" s="17" t="s">
        <v>2211</v>
      </c>
      <c r="I81" s="16" t="s">
        <v>92</v>
      </c>
      <c r="J81" s="16">
        <v>100</v>
      </c>
      <c r="K81" s="35">
        <v>49.5</v>
      </c>
      <c r="L81" s="16"/>
      <c r="M81" s="16"/>
      <c r="N81" s="16"/>
      <c r="O81" s="16"/>
      <c r="P81" s="16"/>
      <c r="Q81" s="36" t="s">
        <v>1200</v>
      </c>
      <c r="R81" s="17" t="s">
        <v>426</v>
      </c>
      <c r="S81" s="16"/>
      <c r="T81" s="16"/>
    </row>
    <row r="82" ht="213" customHeight="1" spans="1:20">
      <c r="A82" s="16">
        <v>70</v>
      </c>
      <c r="B82" s="16" t="s">
        <v>1823</v>
      </c>
      <c r="C82" s="16" t="s">
        <v>1433</v>
      </c>
      <c r="D82" s="16" t="s">
        <v>35</v>
      </c>
      <c r="E82" s="16" t="s">
        <v>120</v>
      </c>
      <c r="F82" s="16" t="s">
        <v>29</v>
      </c>
      <c r="G82" s="16" t="s">
        <v>441</v>
      </c>
      <c r="H82" s="17" t="s">
        <v>2213</v>
      </c>
      <c r="I82" s="16" t="s">
        <v>123</v>
      </c>
      <c r="J82" s="16">
        <v>284</v>
      </c>
      <c r="K82" s="35">
        <v>99.4</v>
      </c>
      <c r="L82" s="16"/>
      <c r="M82" s="16"/>
      <c r="N82" s="16"/>
      <c r="O82" s="16"/>
      <c r="P82" s="16"/>
      <c r="Q82" s="36" t="s">
        <v>1200</v>
      </c>
      <c r="R82" s="17" t="s">
        <v>1288</v>
      </c>
      <c r="S82" s="16"/>
      <c r="T82" s="16"/>
    </row>
    <row r="83" ht="153" customHeight="1" spans="1:20">
      <c r="A83" s="16">
        <v>71</v>
      </c>
      <c r="B83" s="16" t="s">
        <v>1824</v>
      </c>
      <c r="C83" s="16" t="s">
        <v>1434</v>
      </c>
      <c r="D83" s="16" t="s">
        <v>35</v>
      </c>
      <c r="E83" s="16" t="s">
        <v>113</v>
      </c>
      <c r="F83" s="16" t="s">
        <v>29</v>
      </c>
      <c r="G83" s="16" t="s">
        <v>441</v>
      </c>
      <c r="H83" s="17" t="s">
        <v>2214</v>
      </c>
      <c r="I83" s="16" t="s">
        <v>116</v>
      </c>
      <c r="J83" s="16">
        <v>2</v>
      </c>
      <c r="K83" s="35">
        <v>55</v>
      </c>
      <c r="L83" s="16"/>
      <c r="M83" s="16"/>
      <c r="N83" s="16"/>
      <c r="O83" s="16"/>
      <c r="P83" s="16"/>
      <c r="Q83" s="36" t="s">
        <v>1200</v>
      </c>
      <c r="R83" s="17" t="s">
        <v>2215</v>
      </c>
      <c r="S83" s="16"/>
      <c r="T83" s="16"/>
    </row>
    <row r="84" ht="129" customHeight="1" spans="1:20">
      <c r="A84" s="16">
        <v>72</v>
      </c>
      <c r="B84" s="16" t="s">
        <v>1826</v>
      </c>
      <c r="C84" s="16" t="s">
        <v>449</v>
      </c>
      <c r="D84" s="16" t="s">
        <v>35</v>
      </c>
      <c r="E84" s="16" t="s">
        <v>176</v>
      </c>
      <c r="F84" s="16" t="s">
        <v>29</v>
      </c>
      <c r="G84" s="16" t="s">
        <v>441</v>
      </c>
      <c r="H84" s="17" t="s">
        <v>2216</v>
      </c>
      <c r="I84" s="16" t="s">
        <v>31</v>
      </c>
      <c r="J84" s="16">
        <v>3.65</v>
      </c>
      <c r="K84" s="35">
        <v>481</v>
      </c>
      <c r="L84" s="16"/>
      <c r="M84" s="16"/>
      <c r="N84" s="16"/>
      <c r="O84" s="16"/>
      <c r="P84" s="16"/>
      <c r="Q84" s="36" t="s">
        <v>1200</v>
      </c>
      <c r="R84" s="17" t="s">
        <v>2217</v>
      </c>
      <c r="S84" s="16"/>
      <c r="T84" s="16"/>
    </row>
    <row r="85" ht="162" customHeight="1" spans="1:20">
      <c r="A85" s="16">
        <v>73</v>
      </c>
      <c r="B85" s="16" t="s">
        <v>1830</v>
      </c>
      <c r="C85" s="16" t="s">
        <v>495</v>
      </c>
      <c r="D85" s="16" t="s">
        <v>35</v>
      </c>
      <c r="E85" s="16" t="s">
        <v>496</v>
      </c>
      <c r="F85" s="16" t="s">
        <v>29</v>
      </c>
      <c r="G85" s="16" t="s">
        <v>497</v>
      </c>
      <c r="H85" s="17" t="s">
        <v>2222</v>
      </c>
      <c r="I85" s="16" t="s">
        <v>499</v>
      </c>
      <c r="J85" s="16">
        <v>13</v>
      </c>
      <c r="K85" s="35">
        <v>300</v>
      </c>
      <c r="L85" s="16"/>
      <c r="M85" s="16"/>
      <c r="N85" s="16"/>
      <c r="O85" s="16"/>
      <c r="P85" s="16"/>
      <c r="Q85" s="36" t="s">
        <v>1217</v>
      </c>
      <c r="R85" s="17" t="s">
        <v>2223</v>
      </c>
      <c r="S85" s="16"/>
      <c r="T85" s="16"/>
    </row>
    <row r="86" ht="140" customHeight="1" spans="1:20">
      <c r="A86" s="16">
        <v>74</v>
      </c>
      <c r="B86" s="16" t="s">
        <v>1846</v>
      </c>
      <c r="C86" s="16" t="s">
        <v>681</v>
      </c>
      <c r="D86" s="16" t="s">
        <v>35</v>
      </c>
      <c r="E86" s="16" t="s">
        <v>375</v>
      </c>
      <c r="F86" s="16" t="s">
        <v>29</v>
      </c>
      <c r="G86" s="16" t="s">
        <v>677</v>
      </c>
      <c r="H86" s="17" t="s">
        <v>2249</v>
      </c>
      <c r="I86" s="16" t="s">
        <v>116</v>
      </c>
      <c r="J86" s="16">
        <v>1</v>
      </c>
      <c r="K86" s="35">
        <v>30</v>
      </c>
      <c r="L86" s="36"/>
      <c r="M86" s="36"/>
      <c r="N86" s="36"/>
      <c r="O86" s="36"/>
      <c r="P86" s="36"/>
      <c r="Q86" s="36" t="s">
        <v>1200</v>
      </c>
      <c r="R86" s="17" t="s">
        <v>1348</v>
      </c>
      <c r="S86" s="16"/>
      <c r="T86" s="16"/>
    </row>
    <row r="87" ht="151" customHeight="1" spans="1:20">
      <c r="A87" s="16">
        <v>75</v>
      </c>
      <c r="B87" s="16" t="s">
        <v>1851</v>
      </c>
      <c r="C87" s="16" t="s">
        <v>699</v>
      </c>
      <c r="D87" s="16" t="s">
        <v>35</v>
      </c>
      <c r="E87" s="16" t="s">
        <v>120</v>
      </c>
      <c r="F87" s="16" t="s">
        <v>29</v>
      </c>
      <c r="G87" s="16" t="s">
        <v>695</v>
      </c>
      <c r="H87" s="17" t="s">
        <v>700</v>
      </c>
      <c r="I87" s="16" t="s">
        <v>701</v>
      </c>
      <c r="J87" s="16">
        <v>100</v>
      </c>
      <c r="K87" s="35">
        <v>13.4</v>
      </c>
      <c r="L87" s="36"/>
      <c r="M87" s="36"/>
      <c r="N87" s="36"/>
      <c r="O87" s="36"/>
      <c r="P87" s="36"/>
      <c r="Q87" s="36" t="s">
        <v>1200</v>
      </c>
      <c r="R87" s="17" t="s">
        <v>1876</v>
      </c>
      <c r="S87" s="16"/>
      <c r="T87" s="16"/>
    </row>
    <row r="88" ht="132" customHeight="1" spans="1:20">
      <c r="A88" s="16">
        <v>76</v>
      </c>
      <c r="B88" s="16" t="s">
        <v>1854</v>
      </c>
      <c r="C88" s="16" t="s">
        <v>715</v>
      </c>
      <c r="D88" s="16" t="s">
        <v>35</v>
      </c>
      <c r="E88" s="16" t="s">
        <v>120</v>
      </c>
      <c r="F88" s="16" t="s">
        <v>29</v>
      </c>
      <c r="G88" s="16" t="s">
        <v>705</v>
      </c>
      <c r="H88" s="17" t="s">
        <v>2254</v>
      </c>
      <c r="I88" s="16" t="s">
        <v>123</v>
      </c>
      <c r="J88" s="16">
        <v>70</v>
      </c>
      <c r="K88" s="35">
        <v>57.2</v>
      </c>
      <c r="L88" s="36"/>
      <c r="M88" s="36"/>
      <c r="N88" s="36"/>
      <c r="O88" s="36"/>
      <c r="P88" s="36"/>
      <c r="Q88" s="36" t="s">
        <v>1200</v>
      </c>
      <c r="R88" s="17" t="s">
        <v>2255</v>
      </c>
      <c r="S88" s="16"/>
      <c r="T88" s="16"/>
    </row>
    <row r="89" ht="150" customHeight="1" spans="1:20">
      <c r="A89" s="16">
        <v>77</v>
      </c>
      <c r="B89" s="16" t="s">
        <v>1855</v>
      </c>
      <c r="C89" s="16" t="s">
        <v>1443</v>
      </c>
      <c r="D89" s="16" t="s">
        <v>35</v>
      </c>
      <c r="E89" s="16" t="s">
        <v>113</v>
      </c>
      <c r="F89" s="16" t="s">
        <v>21</v>
      </c>
      <c r="G89" s="16" t="s">
        <v>724</v>
      </c>
      <c r="H89" s="17" t="s">
        <v>2256</v>
      </c>
      <c r="I89" s="16" t="s">
        <v>92</v>
      </c>
      <c r="J89" s="16">
        <v>300</v>
      </c>
      <c r="K89" s="35">
        <v>15</v>
      </c>
      <c r="L89" s="36"/>
      <c r="M89" s="36"/>
      <c r="N89" s="36"/>
      <c r="O89" s="36"/>
      <c r="P89" s="36"/>
      <c r="Q89" s="36" t="s">
        <v>1200</v>
      </c>
      <c r="R89" s="17" t="s">
        <v>1363</v>
      </c>
      <c r="S89" s="16"/>
      <c r="T89" s="16"/>
    </row>
    <row r="90" ht="137" customHeight="1" spans="1:20">
      <c r="A90" s="16">
        <v>78</v>
      </c>
      <c r="B90" s="16" t="s">
        <v>1859</v>
      </c>
      <c r="C90" s="16" t="s">
        <v>744</v>
      </c>
      <c r="D90" s="16" t="s">
        <v>35</v>
      </c>
      <c r="E90" s="16" t="s">
        <v>120</v>
      </c>
      <c r="F90" s="16" t="s">
        <v>29</v>
      </c>
      <c r="G90" s="16" t="s">
        <v>736</v>
      </c>
      <c r="H90" s="17" t="s">
        <v>745</v>
      </c>
      <c r="I90" s="16" t="s">
        <v>123</v>
      </c>
      <c r="J90" s="16">
        <v>200</v>
      </c>
      <c r="K90" s="35">
        <v>52</v>
      </c>
      <c r="L90" s="36"/>
      <c r="M90" s="36"/>
      <c r="N90" s="36"/>
      <c r="O90" s="36"/>
      <c r="P90" s="36"/>
      <c r="Q90" s="36" t="s">
        <v>1200</v>
      </c>
      <c r="R90" s="17" t="s">
        <v>1372</v>
      </c>
      <c r="S90" s="16"/>
      <c r="T90" s="16"/>
    </row>
    <row r="91" ht="140" customHeight="1" spans="1:20">
      <c r="A91" s="16">
        <v>79</v>
      </c>
      <c r="B91" s="16" t="s">
        <v>1860</v>
      </c>
      <c r="C91" s="16" t="s">
        <v>1445</v>
      </c>
      <c r="D91" s="16" t="s">
        <v>35</v>
      </c>
      <c r="E91" s="16" t="s">
        <v>113</v>
      </c>
      <c r="F91" s="16" t="s">
        <v>29</v>
      </c>
      <c r="G91" s="16" t="s">
        <v>736</v>
      </c>
      <c r="H91" s="17" t="s">
        <v>2261</v>
      </c>
      <c r="I91" s="16" t="s">
        <v>116</v>
      </c>
      <c r="J91" s="16">
        <v>1</v>
      </c>
      <c r="K91" s="35">
        <v>30</v>
      </c>
      <c r="L91" s="36"/>
      <c r="M91" s="36"/>
      <c r="N91" s="36"/>
      <c r="O91" s="36"/>
      <c r="P91" s="36"/>
      <c r="Q91" s="36" t="s">
        <v>1200</v>
      </c>
      <c r="R91" s="17" t="s">
        <v>1373</v>
      </c>
      <c r="S91" s="16"/>
      <c r="T91" s="16"/>
    </row>
    <row r="92" ht="155" customHeight="1" spans="1:20">
      <c r="A92" s="16">
        <v>80</v>
      </c>
      <c r="B92" s="16" t="s">
        <v>1861</v>
      </c>
      <c r="C92" s="16" t="s">
        <v>1446</v>
      </c>
      <c r="D92" s="16" t="s">
        <v>35</v>
      </c>
      <c r="E92" s="16" t="s">
        <v>375</v>
      </c>
      <c r="F92" s="16" t="s">
        <v>29</v>
      </c>
      <c r="G92" s="16" t="s">
        <v>753</v>
      </c>
      <c r="H92" s="17" t="s">
        <v>2262</v>
      </c>
      <c r="I92" s="16" t="s">
        <v>755</v>
      </c>
      <c r="J92" s="16">
        <v>1</v>
      </c>
      <c r="K92" s="35">
        <v>134.96</v>
      </c>
      <c r="L92" s="36"/>
      <c r="M92" s="36"/>
      <c r="N92" s="36"/>
      <c r="O92" s="36"/>
      <c r="P92" s="36"/>
      <c r="Q92" s="36" t="s">
        <v>1200</v>
      </c>
      <c r="R92" s="17" t="s">
        <v>2263</v>
      </c>
      <c r="S92" s="16"/>
      <c r="T92" s="16"/>
    </row>
    <row r="93" ht="166" customHeight="1" spans="1:20">
      <c r="A93" s="16">
        <v>81</v>
      </c>
      <c r="B93" s="16" t="s">
        <v>1869</v>
      </c>
      <c r="C93" s="16" t="s">
        <v>777</v>
      </c>
      <c r="D93" s="16" t="s">
        <v>35</v>
      </c>
      <c r="E93" s="16" t="s">
        <v>120</v>
      </c>
      <c r="F93" s="16" t="s">
        <v>29</v>
      </c>
      <c r="G93" s="16" t="s">
        <v>769</v>
      </c>
      <c r="H93" s="17" t="s">
        <v>778</v>
      </c>
      <c r="I93" s="16" t="s">
        <v>123</v>
      </c>
      <c r="J93" s="16">
        <v>200</v>
      </c>
      <c r="K93" s="35">
        <v>52</v>
      </c>
      <c r="L93" s="36"/>
      <c r="M93" s="36"/>
      <c r="N93" s="36"/>
      <c r="O93" s="36"/>
      <c r="P93" s="36"/>
      <c r="Q93" s="36" t="s">
        <v>1200</v>
      </c>
      <c r="R93" s="17" t="s">
        <v>2267</v>
      </c>
      <c r="S93" s="16"/>
      <c r="T93" s="16"/>
    </row>
    <row r="94" ht="136" customHeight="1" spans="1:20">
      <c r="A94" s="16">
        <v>82</v>
      </c>
      <c r="B94" s="16" t="s">
        <v>1875</v>
      </c>
      <c r="C94" s="16" t="s">
        <v>786</v>
      </c>
      <c r="D94" s="16" t="s">
        <v>35</v>
      </c>
      <c r="E94" s="16" t="s">
        <v>113</v>
      </c>
      <c r="F94" s="16" t="s">
        <v>21</v>
      </c>
      <c r="G94" s="16" t="s">
        <v>782</v>
      </c>
      <c r="H94" s="17" t="s">
        <v>787</v>
      </c>
      <c r="I94" s="16" t="s">
        <v>116</v>
      </c>
      <c r="J94" s="16">
        <v>1</v>
      </c>
      <c r="K94" s="35">
        <v>50</v>
      </c>
      <c r="L94" s="36"/>
      <c r="M94" s="36"/>
      <c r="N94" s="36"/>
      <c r="O94" s="36"/>
      <c r="P94" s="36"/>
      <c r="Q94" s="36" t="s">
        <v>1200</v>
      </c>
      <c r="R94" s="17" t="s">
        <v>1389</v>
      </c>
      <c r="S94" s="16"/>
      <c r="T94" s="16"/>
    </row>
    <row r="95" ht="155" customHeight="1" spans="1:20">
      <c r="A95" s="16">
        <v>83</v>
      </c>
      <c r="B95" s="16" t="s">
        <v>1877</v>
      </c>
      <c r="C95" s="16" t="s">
        <v>795</v>
      </c>
      <c r="D95" s="16" t="s">
        <v>35</v>
      </c>
      <c r="E95" s="16" t="s">
        <v>796</v>
      </c>
      <c r="F95" s="16" t="s">
        <v>29</v>
      </c>
      <c r="G95" s="16" t="s">
        <v>797</v>
      </c>
      <c r="H95" s="17" t="s">
        <v>1390</v>
      </c>
      <c r="I95" s="16" t="s">
        <v>799</v>
      </c>
      <c r="J95" s="16">
        <v>1</v>
      </c>
      <c r="K95" s="35">
        <v>90</v>
      </c>
      <c r="L95" s="36"/>
      <c r="M95" s="36"/>
      <c r="N95" s="36"/>
      <c r="O95" s="36"/>
      <c r="P95" s="36"/>
      <c r="Q95" s="36" t="s">
        <v>1234</v>
      </c>
      <c r="R95" s="17" t="s">
        <v>800</v>
      </c>
      <c r="S95" s="16"/>
      <c r="T95" s="16"/>
    </row>
    <row r="96" ht="201" customHeight="1" spans="1:20">
      <c r="A96" s="16">
        <v>84</v>
      </c>
      <c r="B96" s="16" t="s">
        <v>1899</v>
      </c>
      <c r="C96" s="16" t="s">
        <v>511</v>
      </c>
      <c r="D96" s="16" t="s">
        <v>35</v>
      </c>
      <c r="E96" s="16" t="s">
        <v>120</v>
      </c>
      <c r="F96" s="16" t="s">
        <v>29</v>
      </c>
      <c r="G96" s="16" t="s">
        <v>503</v>
      </c>
      <c r="H96" s="17" t="s">
        <v>2291</v>
      </c>
      <c r="I96" s="16" t="s">
        <v>123</v>
      </c>
      <c r="J96" s="16">
        <v>70</v>
      </c>
      <c r="K96" s="35">
        <v>18.9</v>
      </c>
      <c r="L96" s="36"/>
      <c r="M96" s="36"/>
      <c r="N96" s="36"/>
      <c r="O96" s="36"/>
      <c r="P96" s="36"/>
      <c r="Q96" s="36" t="s">
        <v>1200</v>
      </c>
      <c r="R96" s="17" t="s">
        <v>1917</v>
      </c>
      <c r="S96" s="16"/>
      <c r="T96" s="16"/>
    </row>
    <row r="97" ht="128" customHeight="1" spans="1:20">
      <c r="A97" s="16">
        <v>85</v>
      </c>
      <c r="B97" s="16" t="s">
        <v>1905</v>
      </c>
      <c r="C97" s="16" t="s">
        <v>630</v>
      </c>
      <c r="D97" s="16" t="s">
        <v>35</v>
      </c>
      <c r="E97" s="16" t="s">
        <v>176</v>
      </c>
      <c r="F97" s="16" t="s">
        <v>29</v>
      </c>
      <c r="G97" s="16" t="s">
        <v>521</v>
      </c>
      <c r="H97" s="17" t="s">
        <v>2293</v>
      </c>
      <c r="I97" s="16" t="s">
        <v>31</v>
      </c>
      <c r="J97" s="16">
        <v>2</v>
      </c>
      <c r="K97" s="35">
        <v>310</v>
      </c>
      <c r="L97" s="16"/>
      <c r="M97" s="16"/>
      <c r="N97" s="16"/>
      <c r="O97" s="36"/>
      <c r="P97" s="36"/>
      <c r="Q97" s="36" t="s">
        <v>1200</v>
      </c>
      <c r="R97" s="17" t="s">
        <v>2294</v>
      </c>
      <c r="S97" s="16"/>
      <c r="T97" s="16"/>
    </row>
    <row r="98" ht="306" customHeight="1" spans="1:20">
      <c r="A98" s="57">
        <v>251</v>
      </c>
      <c r="B98" s="57" t="s">
        <v>1936</v>
      </c>
      <c r="C98" s="57" t="s">
        <v>1956</v>
      </c>
      <c r="D98" s="57" t="s">
        <v>35</v>
      </c>
      <c r="E98" s="57" t="s">
        <v>176</v>
      </c>
      <c r="F98" s="57" t="s">
        <v>29</v>
      </c>
      <c r="G98" s="57" t="s">
        <v>626</v>
      </c>
      <c r="H98" s="58" t="s">
        <v>2314</v>
      </c>
      <c r="I98" s="57" t="s">
        <v>31</v>
      </c>
      <c r="J98" s="57">
        <v>5.5</v>
      </c>
      <c r="K98" s="61">
        <v>620</v>
      </c>
      <c r="L98" s="57"/>
      <c r="M98" s="57"/>
      <c r="N98" s="57"/>
      <c r="O98" s="65"/>
      <c r="P98" s="65"/>
      <c r="Q98" s="57" t="s">
        <v>1200</v>
      </c>
      <c r="R98" s="58" t="s">
        <v>2315</v>
      </c>
      <c r="S98" s="57"/>
      <c r="T98" s="57"/>
    </row>
    <row r="99" ht="211" customHeight="1" spans="1:20">
      <c r="A99" s="16">
        <v>86</v>
      </c>
      <c r="B99" s="16" t="s">
        <v>1906</v>
      </c>
      <c r="C99" s="16" t="s">
        <v>538</v>
      </c>
      <c r="D99" s="16" t="s">
        <v>35</v>
      </c>
      <c r="E99" s="16" t="s">
        <v>120</v>
      </c>
      <c r="F99" s="16" t="s">
        <v>534</v>
      </c>
      <c r="G99" s="16" t="s">
        <v>521</v>
      </c>
      <c r="H99" s="17" t="s">
        <v>2295</v>
      </c>
      <c r="I99" s="16" t="s">
        <v>123</v>
      </c>
      <c r="J99" s="16">
        <v>100</v>
      </c>
      <c r="K99" s="35">
        <v>27</v>
      </c>
      <c r="L99" s="16"/>
      <c r="M99" s="16"/>
      <c r="N99" s="16"/>
      <c r="O99" s="36"/>
      <c r="P99" s="36"/>
      <c r="Q99" s="36" t="s">
        <v>1200</v>
      </c>
      <c r="R99" s="17" t="s">
        <v>2296</v>
      </c>
      <c r="S99" s="16"/>
      <c r="T99" s="16"/>
    </row>
    <row r="100" ht="169" customHeight="1" spans="1:20">
      <c r="A100" s="16">
        <v>87</v>
      </c>
      <c r="B100" s="16" t="s">
        <v>1910</v>
      </c>
      <c r="C100" s="16" t="s">
        <v>541</v>
      </c>
      <c r="D100" s="16" t="s">
        <v>35</v>
      </c>
      <c r="E100" s="16" t="s">
        <v>113</v>
      </c>
      <c r="F100" s="16" t="s">
        <v>29</v>
      </c>
      <c r="G100" s="16" t="s">
        <v>521</v>
      </c>
      <c r="H100" s="17" t="s">
        <v>2297</v>
      </c>
      <c r="I100" s="16" t="s">
        <v>92</v>
      </c>
      <c r="J100" s="16">
        <v>125</v>
      </c>
      <c r="K100" s="35">
        <v>11.12</v>
      </c>
      <c r="L100" s="16"/>
      <c r="M100" s="16"/>
      <c r="N100" s="16"/>
      <c r="O100" s="36"/>
      <c r="P100" s="36"/>
      <c r="Q100" s="36" t="s">
        <v>1200</v>
      </c>
      <c r="R100" s="17" t="s">
        <v>2298</v>
      </c>
      <c r="S100" s="16"/>
      <c r="T100" s="16"/>
    </row>
    <row r="101" ht="219" customHeight="1" spans="1:20">
      <c r="A101" s="16">
        <v>88</v>
      </c>
      <c r="B101" s="16" t="s">
        <v>1911</v>
      </c>
      <c r="C101" s="16" t="s">
        <v>545</v>
      </c>
      <c r="D101" s="16" t="s">
        <v>35</v>
      </c>
      <c r="E101" s="16" t="s">
        <v>120</v>
      </c>
      <c r="F101" s="16" t="s">
        <v>29</v>
      </c>
      <c r="G101" s="16" t="s">
        <v>546</v>
      </c>
      <c r="H101" s="17" t="s">
        <v>2299</v>
      </c>
      <c r="I101" s="16" t="s">
        <v>123</v>
      </c>
      <c r="J101" s="16">
        <v>100</v>
      </c>
      <c r="K101" s="35">
        <v>29.43</v>
      </c>
      <c r="L101" s="16"/>
      <c r="M101" s="16"/>
      <c r="N101" s="16"/>
      <c r="O101" s="36"/>
      <c r="P101" s="36"/>
      <c r="Q101" s="36" t="s">
        <v>1200</v>
      </c>
      <c r="R101" s="17" t="s">
        <v>548</v>
      </c>
      <c r="S101" s="16"/>
      <c r="T101" s="16"/>
    </row>
    <row r="102" ht="245" customHeight="1" spans="1:20">
      <c r="A102" s="16">
        <v>89</v>
      </c>
      <c r="B102" s="16" t="s">
        <v>1912</v>
      </c>
      <c r="C102" s="16" t="s">
        <v>550</v>
      </c>
      <c r="D102" s="16" t="s">
        <v>35</v>
      </c>
      <c r="E102" s="16" t="s">
        <v>375</v>
      </c>
      <c r="F102" s="16" t="s">
        <v>29</v>
      </c>
      <c r="G102" s="16" t="s">
        <v>546</v>
      </c>
      <c r="H102" s="17" t="s">
        <v>2300</v>
      </c>
      <c r="I102" s="16" t="s">
        <v>116</v>
      </c>
      <c r="J102" s="16">
        <v>1</v>
      </c>
      <c r="K102" s="35">
        <v>30</v>
      </c>
      <c r="L102" s="16"/>
      <c r="M102" s="16"/>
      <c r="N102" s="16"/>
      <c r="O102" s="36"/>
      <c r="P102" s="36"/>
      <c r="Q102" s="36" t="s">
        <v>1200</v>
      </c>
      <c r="R102" s="17" t="s">
        <v>552</v>
      </c>
      <c r="S102" s="16"/>
      <c r="T102" s="16"/>
    </row>
    <row r="103" ht="141.75" spans="1:20">
      <c r="A103" s="16">
        <v>90</v>
      </c>
      <c r="B103" s="16" t="s">
        <v>1916</v>
      </c>
      <c r="C103" s="16" t="s">
        <v>558</v>
      </c>
      <c r="D103" s="16" t="s">
        <v>35</v>
      </c>
      <c r="E103" s="16" t="s">
        <v>113</v>
      </c>
      <c r="F103" s="16" t="s">
        <v>29</v>
      </c>
      <c r="G103" s="16" t="s">
        <v>546</v>
      </c>
      <c r="H103" s="17" t="s">
        <v>559</v>
      </c>
      <c r="I103" s="16" t="s">
        <v>92</v>
      </c>
      <c r="J103" s="16">
        <v>120</v>
      </c>
      <c r="K103" s="35">
        <v>11.04</v>
      </c>
      <c r="L103" s="16"/>
      <c r="M103" s="16"/>
      <c r="N103" s="16"/>
      <c r="O103" s="36"/>
      <c r="P103" s="36"/>
      <c r="Q103" s="36" t="s">
        <v>1200</v>
      </c>
      <c r="R103" s="17" t="s">
        <v>2302</v>
      </c>
      <c r="S103" s="16"/>
      <c r="T103" s="16"/>
    </row>
    <row r="104" ht="140" customHeight="1" spans="1:20">
      <c r="A104" s="16">
        <v>91</v>
      </c>
      <c r="B104" s="16" t="s">
        <v>1925</v>
      </c>
      <c r="C104" s="16" t="s">
        <v>586</v>
      </c>
      <c r="D104" s="16" t="s">
        <v>35</v>
      </c>
      <c r="E104" s="16" t="s">
        <v>120</v>
      </c>
      <c r="F104" s="16" t="s">
        <v>29</v>
      </c>
      <c r="G104" s="16" t="s">
        <v>578</v>
      </c>
      <c r="H104" s="17" t="s">
        <v>587</v>
      </c>
      <c r="I104" s="16" t="s">
        <v>123</v>
      </c>
      <c r="J104" s="16">
        <v>128</v>
      </c>
      <c r="K104" s="35">
        <v>34.56</v>
      </c>
      <c r="L104" s="16"/>
      <c r="M104" s="16"/>
      <c r="N104" s="16"/>
      <c r="O104" s="36"/>
      <c r="P104" s="36"/>
      <c r="Q104" s="36" t="s">
        <v>1200</v>
      </c>
      <c r="R104" s="17" t="s">
        <v>1940</v>
      </c>
      <c r="S104" s="16"/>
      <c r="T104" s="16"/>
    </row>
    <row r="105" ht="174" customHeight="1" spans="1:20">
      <c r="A105" s="16">
        <v>92</v>
      </c>
      <c r="B105" s="16" t="s">
        <v>1927</v>
      </c>
      <c r="C105" s="16" t="s">
        <v>590</v>
      </c>
      <c r="D105" s="16" t="s">
        <v>35</v>
      </c>
      <c r="E105" s="16" t="s">
        <v>113</v>
      </c>
      <c r="F105" s="16" t="s">
        <v>29</v>
      </c>
      <c r="G105" s="16" t="s">
        <v>578</v>
      </c>
      <c r="H105" s="17" t="s">
        <v>591</v>
      </c>
      <c r="I105" s="16" t="s">
        <v>92</v>
      </c>
      <c r="J105" s="16">
        <v>196</v>
      </c>
      <c r="K105" s="35">
        <v>18.032</v>
      </c>
      <c r="L105" s="16"/>
      <c r="M105" s="16"/>
      <c r="N105" s="16"/>
      <c r="O105" s="36"/>
      <c r="P105" s="36"/>
      <c r="Q105" s="36" t="s">
        <v>1200</v>
      </c>
      <c r="R105" s="17" t="s">
        <v>2306</v>
      </c>
      <c r="S105" s="16"/>
      <c r="T105" s="16"/>
    </row>
    <row r="106" ht="154" customHeight="1" spans="1:20">
      <c r="A106" s="16">
        <v>93</v>
      </c>
      <c r="B106" s="16" t="s">
        <v>1930</v>
      </c>
      <c r="C106" s="16" t="s">
        <v>594</v>
      </c>
      <c r="D106" s="16" t="s">
        <v>35</v>
      </c>
      <c r="E106" s="16" t="s">
        <v>120</v>
      </c>
      <c r="F106" s="16" t="s">
        <v>29</v>
      </c>
      <c r="G106" s="16" t="s">
        <v>595</v>
      </c>
      <c r="H106" s="17" t="s">
        <v>2308</v>
      </c>
      <c r="I106" s="16" t="s">
        <v>123</v>
      </c>
      <c r="J106" s="16">
        <v>30</v>
      </c>
      <c r="K106" s="35">
        <v>8.1</v>
      </c>
      <c r="L106" s="16"/>
      <c r="M106" s="16"/>
      <c r="N106" s="16"/>
      <c r="O106" s="36"/>
      <c r="P106" s="36"/>
      <c r="Q106" s="36" t="s">
        <v>1200</v>
      </c>
      <c r="R106" s="17" t="s">
        <v>1946</v>
      </c>
      <c r="S106" s="16"/>
      <c r="T106" s="16"/>
    </row>
    <row r="107" ht="181" customHeight="1" spans="1:20">
      <c r="A107" s="16">
        <v>94</v>
      </c>
      <c r="B107" s="16" t="s">
        <v>1934</v>
      </c>
      <c r="C107" s="16" t="s">
        <v>608</v>
      </c>
      <c r="D107" s="16" t="s">
        <v>35</v>
      </c>
      <c r="E107" s="16" t="s">
        <v>120</v>
      </c>
      <c r="F107" s="16" t="s">
        <v>29</v>
      </c>
      <c r="G107" s="16" t="s">
        <v>609</v>
      </c>
      <c r="H107" s="17" t="s">
        <v>2313</v>
      </c>
      <c r="I107" s="16" t="s">
        <v>92</v>
      </c>
      <c r="J107" s="16">
        <v>140</v>
      </c>
      <c r="K107" s="35">
        <v>37.8</v>
      </c>
      <c r="L107" s="16"/>
      <c r="M107" s="16"/>
      <c r="N107" s="16"/>
      <c r="O107" s="36"/>
      <c r="P107" s="36"/>
      <c r="Q107" s="36" t="s">
        <v>1200</v>
      </c>
      <c r="R107" s="17" t="s">
        <v>1954</v>
      </c>
      <c r="S107" s="16"/>
      <c r="T107" s="16"/>
    </row>
    <row r="108" ht="181" customHeight="1" spans="1:20">
      <c r="A108" s="16"/>
      <c r="B108" s="16" t="s">
        <v>1893</v>
      </c>
      <c r="C108" s="67" t="s">
        <v>3677</v>
      </c>
      <c r="D108" s="67" t="s">
        <v>35</v>
      </c>
      <c r="E108" s="67" t="s">
        <v>36</v>
      </c>
      <c r="F108" s="67" t="s">
        <v>29</v>
      </c>
      <c r="G108" s="67" t="s">
        <v>609</v>
      </c>
      <c r="H108" s="68" t="s">
        <v>3678</v>
      </c>
      <c r="I108" s="67" t="s">
        <v>31</v>
      </c>
      <c r="J108" s="67">
        <v>5</v>
      </c>
      <c r="K108" s="69">
        <v>353</v>
      </c>
      <c r="L108" s="70"/>
      <c r="M108" s="70"/>
      <c r="N108" s="70"/>
      <c r="O108" s="71"/>
      <c r="P108" s="71"/>
      <c r="Q108" s="71" t="s">
        <v>1194</v>
      </c>
      <c r="R108" s="68" t="s">
        <v>3679</v>
      </c>
      <c r="S108" s="57"/>
      <c r="T108" s="57"/>
    </row>
    <row r="109" ht="287" customHeight="1" spans="1:20">
      <c r="A109" s="67"/>
      <c r="B109" s="67" t="s">
        <v>1894</v>
      </c>
      <c r="C109" s="67" t="s">
        <v>3680</v>
      </c>
      <c r="D109" s="67" t="s">
        <v>35</v>
      </c>
      <c r="E109" s="67" t="s">
        <v>176</v>
      </c>
      <c r="F109" s="67" t="s">
        <v>29</v>
      </c>
      <c r="G109" s="67" t="s">
        <v>609</v>
      </c>
      <c r="H109" s="68" t="s">
        <v>3681</v>
      </c>
      <c r="I109" s="67" t="s">
        <v>2584</v>
      </c>
      <c r="J109" s="67">
        <v>351</v>
      </c>
      <c r="K109" s="69">
        <v>397</v>
      </c>
      <c r="L109" s="72"/>
      <c r="M109" s="72"/>
      <c r="N109" s="72"/>
      <c r="O109" s="71"/>
      <c r="P109" s="71"/>
      <c r="Q109" s="71" t="s">
        <v>1200</v>
      </c>
      <c r="R109" s="68" t="s">
        <v>3682</v>
      </c>
      <c r="S109" s="57"/>
      <c r="T109" s="57"/>
    </row>
    <row r="110" ht="162" customHeight="1" spans="1:20">
      <c r="A110" s="16">
        <v>95</v>
      </c>
      <c r="B110" s="16" t="s">
        <v>1953</v>
      </c>
      <c r="C110" s="16" t="s">
        <v>817</v>
      </c>
      <c r="D110" s="16" t="s">
        <v>35</v>
      </c>
      <c r="E110" s="16" t="s">
        <v>120</v>
      </c>
      <c r="F110" s="16" t="s">
        <v>29</v>
      </c>
      <c r="G110" s="16" t="s">
        <v>818</v>
      </c>
      <c r="H110" s="17" t="s">
        <v>819</v>
      </c>
      <c r="I110" s="16" t="s">
        <v>123</v>
      </c>
      <c r="J110" s="16">
        <v>130</v>
      </c>
      <c r="K110" s="35">
        <v>45.5</v>
      </c>
      <c r="L110" s="36"/>
      <c r="M110" s="36"/>
      <c r="N110" s="36"/>
      <c r="O110" s="36"/>
      <c r="P110" s="36"/>
      <c r="Q110" s="36" t="s">
        <v>1200</v>
      </c>
      <c r="R110" s="17" t="s">
        <v>820</v>
      </c>
      <c r="S110" s="16"/>
      <c r="T110" s="16"/>
    </row>
    <row r="111" ht="237" customHeight="1" spans="1:20">
      <c r="A111" s="16">
        <v>96</v>
      </c>
      <c r="B111" s="16" t="s">
        <v>1955</v>
      </c>
      <c r="C111" s="16" t="s">
        <v>1448</v>
      </c>
      <c r="D111" s="16" t="s">
        <v>35</v>
      </c>
      <c r="E111" s="16" t="s">
        <v>113</v>
      </c>
      <c r="F111" s="16" t="s">
        <v>29</v>
      </c>
      <c r="G111" s="16" t="s">
        <v>818</v>
      </c>
      <c r="H111" s="17" t="s">
        <v>2327</v>
      </c>
      <c r="I111" s="16" t="s">
        <v>116</v>
      </c>
      <c r="J111" s="16">
        <v>10</v>
      </c>
      <c r="K111" s="35">
        <v>192.5</v>
      </c>
      <c r="L111" s="36"/>
      <c r="M111" s="36"/>
      <c r="N111" s="36"/>
      <c r="O111" s="36"/>
      <c r="P111" s="36"/>
      <c r="Q111" s="36" t="s">
        <v>1200</v>
      </c>
      <c r="R111" s="17" t="s">
        <v>832</v>
      </c>
      <c r="S111" s="16"/>
      <c r="T111" s="16"/>
    </row>
    <row r="112" ht="186" customHeight="1" spans="1:20">
      <c r="A112" s="16">
        <v>97</v>
      </c>
      <c r="B112" s="16" t="s">
        <v>1959</v>
      </c>
      <c r="C112" s="16" t="s">
        <v>1971</v>
      </c>
      <c r="D112" s="16" t="s">
        <v>35</v>
      </c>
      <c r="E112" s="16" t="s">
        <v>113</v>
      </c>
      <c r="F112" s="16" t="s">
        <v>29</v>
      </c>
      <c r="G112" s="16" t="s">
        <v>803</v>
      </c>
      <c r="H112" s="17" t="s">
        <v>2328</v>
      </c>
      <c r="I112" s="16" t="s">
        <v>116</v>
      </c>
      <c r="J112" s="16">
        <v>1</v>
      </c>
      <c r="K112" s="35">
        <v>109</v>
      </c>
      <c r="L112" s="36"/>
      <c r="M112" s="36"/>
      <c r="N112" s="36"/>
      <c r="O112" s="36"/>
      <c r="P112" s="36"/>
      <c r="Q112" s="36" t="s">
        <v>1200</v>
      </c>
      <c r="R112" s="17" t="s">
        <v>836</v>
      </c>
      <c r="S112" s="16"/>
      <c r="T112" s="16"/>
    </row>
    <row r="113" ht="183" customHeight="1" spans="1:20">
      <c r="A113" s="16">
        <v>98</v>
      </c>
      <c r="B113" s="16" t="s">
        <v>1960</v>
      </c>
      <c r="C113" s="16" t="s">
        <v>838</v>
      </c>
      <c r="D113" s="16" t="s">
        <v>35</v>
      </c>
      <c r="E113" s="16" t="s">
        <v>176</v>
      </c>
      <c r="F113" s="16" t="s">
        <v>29</v>
      </c>
      <c r="G113" s="16" t="s">
        <v>803</v>
      </c>
      <c r="H113" s="17" t="s">
        <v>2329</v>
      </c>
      <c r="I113" s="16" t="s">
        <v>799</v>
      </c>
      <c r="J113" s="16">
        <v>1</v>
      </c>
      <c r="K113" s="35">
        <v>210</v>
      </c>
      <c r="L113" s="36"/>
      <c r="M113" s="36"/>
      <c r="N113" s="36"/>
      <c r="O113" s="36"/>
      <c r="P113" s="36"/>
      <c r="Q113" s="36" t="s">
        <v>1200</v>
      </c>
      <c r="R113" s="17" t="s">
        <v>840</v>
      </c>
      <c r="S113" s="16"/>
      <c r="T113" s="16"/>
    </row>
    <row r="114" ht="170" customHeight="1" spans="1:20">
      <c r="A114" s="16">
        <v>99</v>
      </c>
      <c r="B114" s="16" t="s">
        <v>1963</v>
      </c>
      <c r="C114" s="16" t="s">
        <v>842</v>
      </c>
      <c r="D114" s="16" t="s">
        <v>35</v>
      </c>
      <c r="E114" s="16" t="s">
        <v>176</v>
      </c>
      <c r="F114" s="16" t="s">
        <v>29</v>
      </c>
      <c r="G114" s="16" t="s">
        <v>818</v>
      </c>
      <c r="H114" s="17" t="s">
        <v>2330</v>
      </c>
      <c r="I114" s="16" t="s">
        <v>799</v>
      </c>
      <c r="J114" s="16">
        <v>1</v>
      </c>
      <c r="K114" s="35">
        <v>100</v>
      </c>
      <c r="L114" s="36"/>
      <c r="M114" s="36"/>
      <c r="N114" s="36"/>
      <c r="O114" s="36"/>
      <c r="P114" s="36"/>
      <c r="Q114" s="36" t="s">
        <v>1200</v>
      </c>
      <c r="R114" s="17" t="s">
        <v>844</v>
      </c>
      <c r="S114" s="16"/>
      <c r="T114" s="16"/>
    </row>
    <row r="115" ht="228" customHeight="1" spans="1:20">
      <c r="A115" s="16">
        <v>100</v>
      </c>
      <c r="B115" s="16" t="s">
        <v>1967</v>
      </c>
      <c r="C115" s="16" t="s">
        <v>1998</v>
      </c>
      <c r="D115" s="16" t="s">
        <v>35</v>
      </c>
      <c r="E115" s="16" t="s">
        <v>496</v>
      </c>
      <c r="F115" s="16" t="s">
        <v>29</v>
      </c>
      <c r="G115" s="16" t="s">
        <v>1999</v>
      </c>
      <c r="H115" s="17" t="s">
        <v>2332</v>
      </c>
      <c r="I115" s="16" t="s">
        <v>937</v>
      </c>
      <c r="J115" s="16">
        <v>1</v>
      </c>
      <c r="K115" s="35">
        <v>50</v>
      </c>
      <c r="L115" s="16"/>
      <c r="M115" s="16"/>
      <c r="N115" s="16"/>
      <c r="O115" s="16"/>
      <c r="P115" s="16"/>
      <c r="Q115" s="16" t="s">
        <v>1217</v>
      </c>
      <c r="R115" s="17" t="s">
        <v>2001</v>
      </c>
      <c r="S115" s="16"/>
      <c r="T115" s="16"/>
    </row>
    <row r="116" ht="149" customHeight="1" spans="1:20">
      <c r="A116" s="16">
        <v>101</v>
      </c>
      <c r="B116" s="16" t="s">
        <v>1968</v>
      </c>
      <c r="C116" s="16" t="s">
        <v>2333</v>
      </c>
      <c r="D116" s="16" t="s">
        <v>35</v>
      </c>
      <c r="E116" s="16" t="s">
        <v>176</v>
      </c>
      <c r="F116" s="16" t="s">
        <v>29</v>
      </c>
      <c r="G116" s="16" t="s">
        <v>860</v>
      </c>
      <c r="H116" s="17" t="s">
        <v>2334</v>
      </c>
      <c r="I116" s="16" t="s">
        <v>24</v>
      </c>
      <c r="J116" s="16">
        <v>2</v>
      </c>
      <c r="K116" s="35">
        <v>210</v>
      </c>
      <c r="L116" s="36"/>
      <c r="M116" s="36"/>
      <c r="N116" s="36"/>
      <c r="O116" s="36"/>
      <c r="P116" s="36"/>
      <c r="Q116" s="36" t="s">
        <v>1200</v>
      </c>
      <c r="R116" s="17" t="s">
        <v>870</v>
      </c>
      <c r="S116" s="16"/>
      <c r="T116" s="16"/>
    </row>
    <row r="117" ht="165" customHeight="1" spans="1:20">
      <c r="A117" s="16">
        <v>102</v>
      </c>
      <c r="B117" s="16" t="s">
        <v>1970</v>
      </c>
      <c r="C117" s="16" t="s">
        <v>2335</v>
      </c>
      <c r="D117" s="16" t="s">
        <v>35</v>
      </c>
      <c r="E117" s="16" t="s">
        <v>176</v>
      </c>
      <c r="F117" s="16" t="s">
        <v>29</v>
      </c>
      <c r="G117" s="16" t="s">
        <v>860</v>
      </c>
      <c r="H117" s="17" t="s">
        <v>2336</v>
      </c>
      <c r="I117" s="16" t="s">
        <v>31</v>
      </c>
      <c r="J117" s="16">
        <v>6</v>
      </c>
      <c r="K117" s="35">
        <v>375</v>
      </c>
      <c r="L117" s="36"/>
      <c r="M117" s="36"/>
      <c r="N117" s="36"/>
      <c r="O117" s="36"/>
      <c r="P117" s="36"/>
      <c r="Q117" s="36"/>
      <c r="R117" s="17" t="s">
        <v>870</v>
      </c>
      <c r="S117" s="16"/>
      <c r="T117" s="16"/>
    </row>
    <row r="118" ht="199" customHeight="1" spans="1:20">
      <c r="A118" s="16">
        <v>103</v>
      </c>
      <c r="B118" s="16" t="s">
        <v>1973</v>
      </c>
      <c r="C118" s="16" t="s">
        <v>2337</v>
      </c>
      <c r="D118" s="16" t="s">
        <v>35</v>
      </c>
      <c r="E118" s="16" t="s">
        <v>176</v>
      </c>
      <c r="F118" s="16" t="s">
        <v>29</v>
      </c>
      <c r="G118" s="16" t="s">
        <v>860</v>
      </c>
      <c r="H118" s="17" t="s">
        <v>2338</v>
      </c>
      <c r="I118" s="16" t="s">
        <v>116</v>
      </c>
      <c r="J118" s="16">
        <v>1</v>
      </c>
      <c r="K118" s="16">
        <v>30</v>
      </c>
      <c r="L118" s="16"/>
      <c r="M118" s="16"/>
      <c r="N118" s="16"/>
      <c r="O118" s="16"/>
      <c r="P118" s="16"/>
      <c r="Q118" s="16"/>
      <c r="R118" s="17" t="s">
        <v>870</v>
      </c>
      <c r="S118" s="16"/>
      <c r="T118" s="16"/>
    </row>
    <row r="119" ht="206" customHeight="1" spans="1:20">
      <c r="A119" s="16">
        <v>104</v>
      </c>
      <c r="B119" s="16" t="s">
        <v>1974</v>
      </c>
      <c r="C119" s="16" t="s">
        <v>1155</v>
      </c>
      <c r="D119" s="16" t="s">
        <v>35</v>
      </c>
      <c r="E119" s="16" t="s">
        <v>375</v>
      </c>
      <c r="F119" s="16" t="s">
        <v>21</v>
      </c>
      <c r="G119" s="16" t="s">
        <v>860</v>
      </c>
      <c r="H119" s="17" t="s">
        <v>1414</v>
      </c>
      <c r="I119" s="16" t="s">
        <v>31</v>
      </c>
      <c r="J119" s="16">
        <v>4.8</v>
      </c>
      <c r="K119" s="35">
        <v>158</v>
      </c>
      <c r="L119" s="16"/>
      <c r="M119" s="16"/>
      <c r="N119" s="16"/>
      <c r="O119" s="16"/>
      <c r="P119" s="16"/>
      <c r="Q119" s="16" t="s">
        <v>1200</v>
      </c>
      <c r="R119" s="17" t="s">
        <v>1157</v>
      </c>
      <c r="S119" s="16"/>
      <c r="T119" s="16"/>
    </row>
    <row r="120" ht="145" customHeight="1" spans="1:20">
      <c r="A120" s="16">
        <v>105</v>
      </c>
      <c r="B120" s="16" t="s">
        <v>1977</v>
      </c>
      <c r="C120" s="16" t="s">
        <v>872</v>
      </c>
      <c r="D120" s="16" t="s">
        <v>35</v>
      </c>
      <c r="E120" s="16" t="s">
        <v>120</v>
      </c>
      <c r="F120" s="16" t="s">
        <v>29</v>
      </c>
      <c r="G120" s="16" t="s">
        <v>860</v>
      </c>
      <c r="H120" s="17" t="s">
        <v>873</v>
      </c>
      <c r="I120" s="16" t="s">
        <v>123</v>
      </c>
      <c r="J120" s="16">
        <v>125</v>
      </c>
      <c r="K120" s="35">
        <v>45</v>
      </c>
      <c r="L120" s="36"/>
      <c r="M120" s="36"/>
      <c r="N120" s="36"/>
      <c r="O120" s="36"/>
      <c r="P120" s="36"/>
      <c r="Q120" s="36" t="s">
        <v>1200</v>
      </c>
      <c r="R120" s="17" t="s">
        <v>874</v>
      </c>
      <c r="S120" s="16"/>
      <c r="T120" s="16"/>
    </row>
    <row r="121" ht="182" customHeight="1" spans="1:20">
      <c r="A121" s="16">
        <v>106</v>
      </c>
      <c r="B121" s="16" t="s">
        <v>1981</v>
      </c>
      <c r="C121" s="16" t="s">
        <v>1453</v>
      </c>
      <c r="D121" s="16" t="s">
        <v>35</v>
      </c>
      <c r="E121" s="16" t="s">
        <v>375</v>
      </c>
      <c r="F121" s="16" t="s">
        <v>29</v>
      </c>
      <c r="G121" s="16" t="s">
        <v>860</v>
      </c>
      <c r="H121" s="17" t="s">
        <v>896</v>
      </c>
      <c r="I121" s="16" t="s">
        <v>251</v>
      </c>
      <c r="J121" s="16">
        <v>50</v>
      </c>
      <c r="K121" s="35">
        <v>27.5</v>
      </c>
      <c r="L121" s="36"/>
      <c r="M121" s="36"/>
      <c r="N121" s="36"/>
      <c r="O121" s="36"/>
      <c r="P121" s="36"/>
      <c r="Q121" s="36" t="s">
        <v>1200</v>
      </c>
      <c r="R121" s="17" t="s">
        <v>897</v>
      </c>
      <c r="S121" s="16"/>
      <c r="T121" s="16"/>
    </row>
    <row r="122" ht="100" customHeight="1" spans="1:20">
      <c r="A122" s="20" t="s">
        <v>934</v>
      </c>
      <c r="B122" s="19"/>
      <c r="C122" s="19"/>
      <c r="D122" s="19"/>
      <c r="E122" s="19"/>
      <c r="F122" s="19"/>
      <c r="G122" s="19"/>
      <c r="H122" s="19"/>
      <c r="I122" s="19"/>
      <c r="J122" s="38"/>
      <c r="K122" s="39">
        <f>K123</f>
        <v>336</v>
      </c>
      <c r="L122" s="40"/>
      <c r="M122" s="40"/>
      <c r="N122" s="40"/>
      <c r="O122" s="40"/>
      <c r="P122" s="40"/>
      <c r="Q122" s="40"/>
      <c r="R122" s="47"/>
      <c r="S122" s="48"/>
      <c r="T122" s="48"/>
    </row>
    <row r="123" ht="121" customHeight="1" spans="1:20">
      <c r="A123" s="16">
        <v>107</v>
      </c>
      <c r="B123" s="16" t="s">
        <v>1994</v>
      </c>
      <c r="C123" s="16" t="s">
        <v>934</v>
      </c>
      <c r="D123" s="16" t="s">
        <v>934</v>
      </c>
      <c r="E123" s="16" t="s">
        <v>934</v>
      </c>
      <c r="F123" s="16" t="s">
        <v>29</v>
      </c>
      <c r="G123" s="16" t="s">
        <v>935</v>
      </c>
      <c r="H123" s="17" t="s">
        <v>936</v>
      </c>
      <c r="I123" s="16" t="s">
        <v>937</v>
      </c>
      <c r="J123" s="16">
        <v>1</v>
      </c>
      <c r="K123" s="35">
        <v>336</v>
      </c>
      <c r="L123" s="36"/>
      <c r="M123" s="36"/>
      <c r="N123" s="36"/>
      <c r="O123" s="36"/>
      <c r="P123" s="36"/>
      <c r="Q123" s="36" t="s">
        <v>2003</v>
      </c>
      <c r="R123" s="17" t="s">
        <v>938</v>
      </c>
      <c r="S123" s="16"/>
      <c r="T123" s="16"/>
    </row>
    <row r="124" ht="77" customHeight="1" spans="1:20">
      <c r="A124" s="20" t="s">
        <v>631</v>
      </c>
      <c r="B124" s="19"/>
      <c r="C124" s="19"/>
      <c r="D124" s="19"/>
      <c r="E124" s="19"/>
      <c r="F124" s="19"/>
      <c r="G124" s="19"/>
      <c r="H124" s="19"/>
      <c r="I124" s="19"/>
      <c r="J124" s="38"/>
      <c r="K124" s="50">
        <f>K125</f>
        <v>18.756</v>
      </c>
      <c r="L124" s="51"/>
      <c r="M124" s="51"/>
      <c r="N124" s="51"/>
      <c r="O124" s="51"/>
      <c r="P124" s="51"/>
      <c r="Q124" s="51"/>
      <c r="R124" s="52"/>
      <c r="S124" s="53"/>
      <c r="T124" s="53"/>
    </row>
    <row r="125" ht="140" customHeight="1" spans="1:20">
      <c r="A125" s="16">
        <v>108</v>
      </c>
      <c r="B125" s="16" t="s">
        <v>1995</v>
      </c>
      <c r="C125" s="16" t="s">
        <v>903</v>
      </c>
      <c r="D125" s="16" t="s">
        <v>631</v>
      </c>
      <c r="E125" s="16" t="s">
        <v>904</v>
      </c>
      <c r="F125" s="16" t="s">
        <v>29</v>
      </c>
      <c r="G125" s="16" t="s">
        <v>206</v>
      </c>
      <c r="H125" s="17" t="s">
        <v>905</v>
      </c>
      <c r="I125" s="16" t="s">
        <v>906</v>
      </c>
      <c r="J125" s="16">
        <v>6252</v>
      </c>
      <c r="K125" s="35">
        <v>18.756</v>
      </c>
      <c r="L125" s="36"/>
      <c r="M125" s="36"/>
      <c r="N125" s="36"/>
      <c r="O125" s="36"/>
      <c r="P125" s="36"/>
      <c r="Q125" s="36" t="s">
        <v>1237</v>
      </c>
      <c r="R125" s="17" t="s">
        <v>907</v>
      </c>
      <c r="S125" s="16"/>
      <c r="T125" s="16"/>
    </row>
    <row r="126" spans="8:8">
      <c r="H126" s="64"/>
    </row>
  </sheetData>
  <autoFilter ref="A4:T125">
    <extLst/>
  </autoFilter>
  <mergeCells count="25">
    <mergeCell ref="A1:T1"/>
    <mergeCell ref="A2:T2"/>
    <mergeCell ref="L3:P3"/>
    <mergeCell ref="A5:J5"/>
    <mergeCell ref="A6:J6"/>
    <mergeCell ref="A32:J32"/>
    <mergeCell ref="A37:J37"/>
    <mergeCell ref="A43:J43"/>
    <mergeCell ref="A122:J122"/>
    <mergeCell ref="A124:J124"/>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rintOptions horizontalCentered="1"/>
  <pageMargins left="0.554166666666667" right="0.554166666666667" top="0.802777777777778" bottom="0.802777777777778" header="0.5" footer="0.5"/>
  <pageSetup paperSize="9" scale="54" fitToHeight="0"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22"/>
  <sheetViews>
    <sheetView zoomScale="55" zoomScaleNormal="55" topLeftCell="A82" workbookViewId="0">
      <selection activeCell="C106" sqref="C106"/>
    </sheetView>
  </sheetViews>
  <sheetFormatPr defaultColWidth="9" defaultRowHeight="18.75"/>
  <cols>
    <col min="1" max="1" width="6.575" style="1" customWidth="1"/>
    <col min="2" max="2" width="11.0666666666667" style="1" customWidth="1"/>
    <col min="3" max="3" width="11.6" style="3" customWidth="1"/>
    <col min="4" max="6" width="7" style="1" customWidth="1"/>
    <col min="7" max="7" width="10.1916666666667" style="1" customWidth="1"/>
    <col min="8" max="8" width="45.9083333333333" style="2" customWidth="1"/>
    <col min="9" max="9" width="6.05833333333333" style="3" customWidth="1"/>
    <col min="10" max="10" width="10.675" style="3" customWidth="1"/>
    <col min="11" max="11" width="20.525" style="4" customWidth="1"/>
    <col min="12" max="16" width="6.05833333333333" style="5" customWidth="1"/>
    <col min="17" max="17" width="9.44166666666667" style="5" customWidth="1"/>
    <col min="18" max="18" width="59.1083333333333" style="2" customWidth="1"/>
    <col min="19" max="20" width="5.85833333333333" style="1" customWidth="1"/>
    <col min="21" max="28" width="9" style="1"/>
    <col min="29" max="29" width="10.3833333333333" style="1"/>
    <col min="30" max="30" width="11.7583333333333" style="1"/>
    <col min="31" max="16384" width="9" style="1"/>
  </cols>
  <sheetData>
    <row r="1" s="1" customFormat="1" ht="34.5" spans="1:20">
      <c r="A1" s="6" t="s">
        <v>1457</v>
      </c>
      <c r="B1" s="6"/>
      <c r="C1" s="6"/>
      <c r="D1" s="6"/>
      <c r="E1" s="6"/>
      <c r="F1" s="6"/>
      <c r="G1" s="6"/>
      <c r="H1" s="7"/>
      <c r="I1" s="6"/>
      <c r="J1" s="6"/>
      <c r="K1" s="21"/>
      <c r="L1" s="22"/>
      <c r="M1" s="22"/>
      <c r="N1" s="22"/>
      <c r="O1" s="22"/>
      <c r="P1" s="22"/>
      <c r="Q1" s="22"/>
      <c r="R1" s="7"/>
      <c r="S1" s="6"/>
      <c r="T1" s="6"/>
    </row>
    <row r="2" s="1" customFormat="1" ht="25" customHeight="1" spans="1:20">
      <c r="A2" s="8"/>
      <c r="B2" s="8"/>
      <c r="C2" s="23"/>
      <c r="D2" s="8"/>
      <c r="E2" s="8"/>
      <c r="F2" s="8"/>
      <c r="G2" s="8"/>
      <c r="H2" s="9"/>
      <c r="I2" s="23"/>
      <c r="J2" s="23"/>
      <c r="K2" s="21"/>
      <c r="L2" s="24"/>
      <c r="M2" s="24"/>
      <c r="N2" s="24"/>
      <c r="O2" s="24"/>
      <c r="P2" s="24"/>
      <c r="Q2" s="24"/>
      <c r="R2" s="9"/>
      <c r="S2" s="8"/>
      <c r="T2" s="8"/>
    </row>
    <row r="3" s="1" customFormat="1" ht="37" customHeight="1" spans="1:20">
      <c r="A3" s="10" t="s">
        <v>2</v>
      </c>
      <c r="B3" s="10" t="s">
        <v>3</v>
      </c>
      <c r="C3" s="10" t="s">
        <v>4</v>
      </c>
      <c r="D3" s="10" t="s">
        <v>5</v>
      </c>
      <c r="E3" s="10" t="s">
        <v>6</v>
      </c>
      <c r="F3" s="10" t="s">
        <v>7</v>
      </c>
      <c r="G3" s="10" t="s">
        <v>8</v>
      </c>
      <c r="H3" s="11" t="s">
        <v>9</v>
      </c>
      <c r="I3" s="12" t="s">
        <v>10</v>
      </c>
      <c r="J3" s="12" t="s">
        <v>11</v>
      </c>
      <c r="K3" s="25" t="s">
        <v>12</v>
      </c>
      <c r="L3" s="26" t="s">
        <v>1187</v>
      </c>
      <c r="M3" s="27"/>
      <c r="N3" s="27"/>
      <c r="O3" s="27"/>
      <c r="P3" s="28"/>
      <c r="Q3" s="41" t="s">
        <v>1188</v>
      </c>
      <c r="R3" s="62" t="s">
        <v>13</v>
      </c>
      <c r="S3" s="12" t="s">
        <v>14</v>
      </c>
      <c r="T3" s="12" t="s">
        <v>15</v>
      </c>
    </row>
    <row r="4" s="1" customFormat="1" ht="67" customHeight="1" spans="1:20">
      <c r="A4" s="12"/>
      <c r="B4" s="12"/>
      <c r="C4" s="12"/>
      <c r="D4" s="12"/>
      <c r="E4" s="12"/>
      <c r="F4" s="12"/>
      <c r="G4" s="12"/>
      <c r="H4" s="13"/>
      <c r="I4" s="29"/>
      <c r="J4" s="29"/>
      <c r="K4" s="30"/>
      <c r="L4" s="31" t="s">
        <v>1189</v>
      </c>
      <c r="M4" s="31" t="s">
        <v>1190</v>
      </c>
      <c r="N4" s="31" t="s">
        <v>1191</v>
      </c>
      <c r="O4" s="31" t="s">
        <v>1192</v>
      </c>
      <c r="P4" s="31" t="s">
        <v>1193</v>
      </c>
      <c r="Q4" s="42"/>
      <c r="R4" s="46"/>
      <c r="S4" s="44"/>
      <c r="T4" s="44"/>
    </row>
    <row r="5" s="1" customFormat="1" ht="48" hidden="1" customHeight="1" spans="1:20">
      <c r="A5" s="14" t="s">
        <v>3631</v>
      </c>
      <c r="B5" s="14"/>
      <c r="C5" s="14"/>
      <c r="D5" s="14"/>
      <c r="E5" s="14"/>
      <c r="F5" s="14"/>
      <c r="G5" s="14"/>
      <c r="H5" s="14"/>
      <c r="I5" s="14"/>
      <c r="J5" s="14"/>
      <c r="K5" s="32">
        <f>K6+K32+K37+K43+K118+K120</f>
        <v>14712.47085</v>
      </c>
      <c r="L5" s="31"/>
      <c r="M5" s="31"/>
      <c r="N5" s="31"/>
      <c r="O5" s="31"/>
      <c r="P5" s="31"/>
      <c r="Q5" s="42"/>
      <c r="R5" s="43"/>
      <c r="S5" s="44"/>
      <c r="T5" s="44"/>
    </row>
    <row r="6" s="1" customFormat="1" ht="46" hidden="1" customHeight="1" spans="1:20">
      <c r="A6" s="15" t="s">
        <v>19</v>
      </c>
      <c r="B6" s="15"/>
      <c r="C6" s="15"/>
      <c r="D6" s="15"/>
      <c r="E6" s="15"/>
      <c r="F6" s="15"/>
      <c r="G6" s="15"/>
      <c r="H6" s="11"/>
      <c r="I6" s="15"/>
      <c r="J6" s="15"/>
      <c r="K6" s="33">
        <f>SUM(K7:K31)</f>
        <v>5327.60285</v>
      </c>
      <c r="L6" s="34"/>
      <c r="M6" s="34"/>
      <c r="N6" s="34"/>
      <c r="O6" s="34"/>
      <c r="P6" s="34"/>
      <c r="Q6" s="45"/>
      <c r="R6" s="43"/>
      <c r="S6" s="46"/>
      <c r="T6" s="44"/>
    </row>
    <row r="7" ht="294" hidden="1" customHeight="1" spans="1:20">
      <c r="A7" s="16">
        <v>1</v>
      </c>
      <c r="B7" s="16"/>
      <c r="C7" s="16" t="s">
        <v>54</v>
      </c>
      <c r="D7" s="16" t="s">
        <v>19</v>
      </c>
      <c r="E7" s="16" t="s">
        <v>791</v>
      </c>
      <c r="F7" s="16" t="s">
        <v>29</v>
      </c>
      <c r="G7" s="16" t="s">
        <v>56</v>
      </c>
      <c r="H7" s="17" t="s">
        <v>2013</v>
      </c>
      <c r="I7" s="16" t="s">
        <v>58</v>
      </c>
      <c r="J7" s="16">
        <v>1</v>
      </c>
      <c r="K7" s="35">
        <v>529.41</v>
      </c>
      <c r="L7" s="36"/>
      <c r="M7" s="36"/>
      <c r="N7" s="36"/>
      <c r="O7" s="36"/>
      <c r="P7" s="36"/>
      <c r="Q7" s="36" t="s">
        <v>1199</v>
      </c>
      <c r="R7" s="17" t="s">
        <v>3632</v>
      </c>
      <c r="S7" s="16"/>
      <c r="T7" s="16"/>
    </row>
    <row r="8" ht="294" hidden="1" customHeight="1" spans="1:20">
      <c r="A8" s="16">
        <v>2</v>
      </c>
      <c r="B8" s="16"/>
      <c r="C8" s="55" t="s">
        <v>3633</v>
      </c>
      <c r="D8" s="55" t="s">
        <v>19</v>
      </c>
      <c r="E8" s="55" t="s">
        <v>1498</v>
      </c>
      <c r="F8" s="55" t="s">
        <v>29</v>
      </c>
      <c r="G8" s="55" t="s">
        <v>56</v>
      </c>
      <c r="H8" s="56" t="s">
        <v>3634</v>
      </c>
      <c r="I8" s="55" t="s">
        <v>116</v>
      </c>
      <c r="J8" s="55">
        <v>2</v>
      </c>
      <c r="K8" s="59">
        <v>70</v>
      </c>
      <c r="L8" s="56"/>
      <c r="M8" s="60"/>
      <c r="N8" s="60"/>
      <c r="O8" s="60"/>
      <c r="P8" s="60"/>
      <c r="Q8" s="60" t="s">
        <v>3635</v>
      </c>
      <c r="R8" s="56" t="s">
        <v>3636</v>
      </c>
      <c r="S8" s="55"/>
      <c r="T8" s="55"/>
    </row>
    <row r="9" ht="266" hidden="1" customHeight="1" spans="1:20">
      <c r="A9" s="16">
        <v>3</v>
      </c>
      <c r="B9" s="16"/>
      <c r="C9" s="16" t="s">
        <v>1472</v>
      </c>
      <c r="D9" s="16" t="s">
        <v>19</v>
      </c>
      <c r="E9" s="16" t="s">
        <v>20</v>
      </c>
      <c r="F9" s="16" t="s">
        <v>29</v>
      </c>
      <c r="G9" s="16" t="s">
        <v>69</v>
      </c>
      <c r="H9" s="17" t="s">
        <v>2015</v>
      </c>
      <c r="I9" s="16" t="s">
        <v>65</v>
      </c>
      <c r="J9" s="16">
        <v>3430</v>
      </c>
      <c r="K9" s="35">
        <v>105</v>
      </c>
      <c r="L9" s="36"/>
      <c r="M9" s="36"/>
      <c r="N9" s="36"/>
      <c r="O9" s="36"/>
      <c r="P9" s="36"/>
      <c r="Q9" s="36" t="s">
        <v>1194</v>
      </c>
      <c r="R9" s="17" t="s">
        <v>2016</v>
      </c>
      <c r="S9" s="16"/>
      <c r="T9" s="16"/>
    </row>
    <row r="10" ht="163" hidden="1" customHeight="1" spans="1:20">
      <c r="A10" s="16">
        <v>4</v>
      </c>
      <c r="B10" s="16"/>
      <c r="C10" s="16" t="s">
        <v>1481</v>
      </c>
      <c r="D10" s="16" t="s">
        <v>19</v>
      </c>
      <c r="E10" s="16" t="s">
        <v>20</v>
      </c>
      <c r="F10" s="16" t="s">
        <v>21</v>
      </c>
      <c r="G10" s="16" t="s">
        <v>96</v>
      </c>
      <c r="H10" s="17" t="s">
        <v>2023</v>
      </c>
      <c r="I10" s="16" t="s">
        <v>133</v>
      </c>
      <c r="J10" s="16">
        <v>30</v>
      </c>
      <c r="K10" s="35">
        <v>254.63</v>
      </c>
      <c r="L10" s="36"/>
      <c r="M10" s="36"/>
      <c r="N10" s="36"/>
      <c r="O10" s="36"/>
      <c r="P10" s="36"/>
      <c r="Q10" s="36" t="s">
        <v>1194</v>
      </c>
      <c r="R10" s="17" t="s">
        <v>2024</v>
      </c>
      <c r="S10" s="16"/>
      <c r="T10" s="16"/>
    </row>
    <row r="11" ht="231" hidden="1" customHeight="1" spans="1:20">
      <c r="A11" s="16">
        <v>5</v>
      </c>
      <c r="B11" s="16"/>
      <c r="C11" s="16" t="s">
        <v>201</v>
      </c>
      <c r="D11" s="16" t="s">
        <v>19</v>
      </c>
      <c r="E11" s="16" t="s">
        <v>20</v>
      </c>
      <c r="F11" s="16" t="s">
        <v>29</v>
      </c>
      <c r="G11" s="16" t="s">
        <v>154</v>
      </c>
      <c r="H11" s="17" t="s">
        <v>2036</v>
      </c>
      <c r="I11" s="16" t="s">
        <v>24</v>
      </c>
      <c r="J11" s="16">
        <v>50</v>
      </c>
      <c r="K11" s="35">
        <v>315</v>
      </c>
      <c r="L11" s="36"/>
      <c r="M11" s="36"/>
      <c r="N11" s="36"/>
      <c r="O11" s="36"/>
      <c r="P11" s="36"/>
      <c r="Q11" s="36" t="s">
        <v>1194</v>
      </c>
      <c r="R11" s="17" t="s">
        <v>2037</v>
      </c>
      <c r="S11" s="16"/>
      <c r="T11" s="16"/>
    </row>
    <row r="12" ht="331" hidden="1" customHeight="1" spans="1:20">
      <c r="A12" s="16">
        <v>6</v>
      </c>
      <c r="B12" s="16"/>
      <c r="C12" s="16" t="s">
        <v>249</v>
      </c>
      <c r="D12" s="16" t="s">
        <v>19</v>
      </c>
      <c r="E12" s="16" t="s">
        <v>1498</v>
      </c>
      <c r="F12" s="16" t="s">
        <v>29</v>
      </c>
      <c r="G12" s="16" t="s">
        <v>237</v>
      </c>
      <c r="H12" s="17" t="s">
        <v>250</v>
      </c>
      <c r="I12" s="16" t="s">
        <v>251</v>
      </c>
      <c r="J12" s="16">
        <v>8</v>
      </c>
      <c r="K12" s="35">
        <v>90</v>
      </c>
      <c r="L12" s="36"/>
      <c r="M12" s="36"/>
      <c r="N12" s="36"/>
      <c r="O12" s="36"/>
      <c r="P12" s="36"/>
      <c r="Q12" s="36" t="s">
        <v>1210</v>
      </c>
      <c r="R12" s="17" t="s">
        <v>2041</v>
      </c>
      <c r="S12" s="16"/>
      <c r="T12" s="16"/>
    </row>
    <row r="13" ht="257" hidden="1" customHeight="1" spans="1:20">
      <c r="A13" s="16">
        <v>7</v>
      </c>
      <c r="B13" s="16"/>
      <c r="C13" s="16" t="s">
        <v>1522</v>
      </c>
      <c r="D13" s="16" t="s">
        <v>19</v>
      </c>
      <c r="E13" s="16" t="s">
        <v>20</v>
      </c>
      <c r="F13" s="16" t="s">
        <v>29</v>
      </c>
      <c r="G13" s="16" t="s">
        <v>1523</v>
      </c>
      <c r="H13" s="17" t="s">
        <v>2058</v>
      </c>
      <c r="I13" s="16" t="s">
        <v>133</v>
      </c>
      <c r="J13" s="16">
        <v>200</v>
      </c>
      <c r="K13" s="35">
        <v>230</v>
      </c>
      <c r="L13" s="16"/>
      <c r="M13" s="16"/>
      <c r="N13" s="16"/>
      <c r="O13" s="16"/>
      <c r="P13" s="16"/>
      <c r="Q13" s="16" t="s">
        <v>1194</v>
      </c>
      <c r="R13" s="17" t="s">
        <v>2059</v>
      </c>
      <c r="S13" s="16"/>
      <c r="T13" s="16"/>
    </row>
    <row r="14" ht="214" hidden="1" customHeight="1" spans="1:20">
      <c r="A14" s="16">
        <v>8</v>
      </c>
      <c r="B14" s="16"/>
      <c r="C14" s="16" t="s">
        <v>1538</v>
      </c>
      <c r="D14" s="16" t="s">
        <v>19</v>
      </c>
      <c r="E14" s="16" t="s">
        <v>20</v>
      </c>
      <c r="F14" s="16" t="s">
        <v>29</v>
      </c>
      <c r="G14" s="16" t="s">
        <v>1539</v>
      </c>
      <c r="H14" s="17" t="s">
        <v>2062</v>
      </c>
      <c r="I14" s="16" t="s">
        <v>65</v>
      </c>
      <c r="J14" s="16">
        <v>5000</v>
      </c>
      <c r="K14" s="35">
        <v>60</v>
      </c>
      <c r="L14" s="36"/>
      <c r="M14" s="36"/>
      <c r="N14" s="36"/>
      <c r="O14" s="36"/>
      <c r="P14" s="36"/>
      <c r="Q14" s="36" t="s">
        <v>1194</v>
      </c>
      <c r="R14" s="17" t="s">
        <v>2063</v>
      </c>
      <c r="S14" s="16"/>
      <c r="T14" s="16"/>
    </row>
    <row r="15" ht="163" hidden="1" customHeight="1" spans="1:20">
      <c r="A15" s="16">
        <v>9</v>
      </c>
      <c r="B15" s="16"/>
      <c r="C15" s="16" t="s">
        <v>2421</v>
      </c>
      <c r="D15" s="16" t="s">
        <v>19</v>
      </c>
      <c r="E15" s="16" t="s">
        <v>255</v>
      </c>
      <c r="F15" s="16" t="s">
        <v>21</v>
      </c>
      <c r="G15" s="16" t="s">
        <v>237</v>
      </c>
      <c r="H15" s="17" t="s">
        <v>2098</v>
      </c>
      <c r="I15" s="16" t="s">
        <v>31</v>
      </c>
      <c r="J15" s="16">
        <v>4</v>
      </c>
      <c r="K15" s="35">
        <v>77.2</v>
      </c>
      <c r="L15" s="36"/>
      <c r="M15" s="36"/>
      <c r="N15" s="36"/>
      <c r="O15" s="36"/>
      <c r="P15" s="36"/>
      <c r="Q15" s="36" t="s">
        <v>1197</v>
      </c>
      <c r="R15" s="17" t="s">
        <v>257</v>
      </c>
      <c r="S15" s="16"/>
      <c r="T15" s="16"/>
    </row>
    <row r="16" ht="142" hidden="1" customHeight="1" spans="1:20">
      <c r="A16" s="16">
        <v>10</v>
      </c>
      <c r="B16" s="16"/>
      <c r="C16" s="16" t="s">
        <v>943</v>
      </c>
      <c r="D16" s="16" t="s">
        <v>19</v>
      </c>
      <c r="E16" s="16" t="s">
        <v>255</v>
      </c>
      <c r="F16" s="16" t="s">
        <v>21</v>
      </c>
      <c r="G16" s="16" t="s">
        <v>944</v>
      </c>
      <c r="H16" s="17" t="s">
        <v>2100</v>
      </c>
      <c r="I16" s="16" t="s">
        <v>31</v>
      </c>
      <c r="J16" s="16">
        <v>6</v>
      </c>
      <c r="K16" s="35">
        <v>94.5</v>
      </c>
      <c r="L16" s="16"/>
      <c r="M16" s="16"/>
      <c r="N16" s="16"/>
      <c r="O16" s="16"/>
      <c r="P16" s="16"/>
      <c r="Q16" s="16" t="s">
        <v>1197</v>
      </c>
      <c r="R16" s="17" t="s">
        <v>946</v>
      </c>
      <c r="S16" s="16"/>
      <c r="T16" s="16"/>
    </row>
    <row r="17" ht="186" hidden="1" customHeight="1" spans="1:20">
      <c r="A17" s="16">
        <v>11</v>
      </c>
      <c r="B17" s="16"/>
      <c r="C17" s="16" t="s">
        <v>311</v>
      </c>
      <c r="D17" s="16" t="s">
        <v>19</v>
      </c>
      <c r="E17" s="16" t="s">
        <v>710</v>
      </c>
      <c r="F17" s="16" t="s">
        <v>29</v>
      </c>
      <c r="G17" s="16" t="s">
        <v>307</v>
      </c>
      <c r="H17" s="17" t="s">
        <v>2135</v>
      </c>
      <c r="I17" s="16" t="s">
        <v>24</v>
      </c>
      <c r="J17" s="16">
        <v>2</v>
      </c>
      <c r="K17" s="35">
        <v>324</v>
      </c>
      <c r="L17" s="16"/>
      <c r="M17" s="16"/>
      <c r="N17" s="16"/>
      <c r="O17" s="16"/>
      <c r="P17" s="16"/>
      <c r="Q17" s="36" t="s">
        <v>1200</v>
      </c>
      <c r="R17" s="17" t="s">
        <v>2136</v>
      </c>
      <c r="S17" s="16"/>
      <c r="T17" s="16"/>
    </row>
    <row r="18" ht="197" hidden="1" customHeight="1" spans="1:20">
      <c r="A18" s="16">
        <v>12</v>
      </c>
      <c r="B18" s="16"/>
      <c r="C18" s="16" t="s">
        <v>2137</v>
      </c>
      <c r="D18" s="16" t="s">
        <v>19</v>
      </c>
      <c r="E18" s="16" t="s">
        <v>710</v>
      </c>
      <c r="F18" s="16" t="s">
        <v>21</v>
      </c>
      <c r="G18" s="16" t="s">
        <v>335</v>
      </c>
      <c r="H18" s="17" t="s">
        <v>2138</v>
      </c>
      <c r="I18" s="16" t="s">
        <v>24</v>
      </c>
      <c r="J18" s="16">
        <v>1</v>
      </c>
      <c r="K18" s="35">
        <v>885</v>
      </c>
      <c r="L18" s="16"/>
      <c r="M18" s="16"/>
      <c r="N18" s="16"/>
      <c r="O18" s="16"/>
      <c r="P18" s="16"/>
      <c r="Q18" s="36" t="s">
        <v>1200</v>
      </c>
      <c r="R18" s="17" t="s">
        <v>2139</v>
      </c>
      <c r="S18" s="16"/>
      <c r="T18" s="16"/>
    </row>
    <row r="19" ht="213" hidden="1" customHeight="1" spans="1:20">
      <c r="A19" s="16">
        <v>13</v>
      </c>
      <c r="B19" s="16"/>
      <c r="C19" s="16" t="s">
        <v>1587</v>
      </c>
      <c r="D19" s="16" t="s">
        <v>19</v>
      </c>
      <c r="E19" s="16" t="s">
        <v>20</v>
      </c>
      <c r="F19" s="16" t="s">
        <v>29</v>
      </c>
      <c r="G19" s="16" t="s">
        <v>461</v>
      </c>
      <c r="H19" s="17" t="s">
        <v>3638</v>
      </c>
      <c r="I19" s="16" t="s">
        <v>133</v>
      </c>
      <c r="J19" s="16">
        <v>466.5</v>
      </c>
      <c r="K19" s="35">
        <v>18.3445</v>
      </c>
      <c r="L19" s="16"/>
      <c r="M19" s="16"/>
      <c r="N19" s="16"/>
      <c r="O19" s="16"/>
      <c r="P19" s="16"/>
      <c r="Q19" s="36" t="s">
        <v>1194</v>
      </c>
      <c r="R19" s="17" t="s">
        <v>1589</v>
      </c>
      <c r="S19" s="16"/>
      <c r="T19" s="16"/>
    </row>
    <row r="20" ht="145" hidden="1" customHeight="1" spans="1:20">
      <c r="A20" s="16">
        <v>14</v>
      </c>
      <c r="B20" s="16"/>
      <c r="C20" s="55" t="s">
        <v>3639</v>
      </c>
      <c r="D20" s="55" t="s">
        <v>19</v>
      </c>
      <c r="E20" s="55" t="s">
        <v>1498</v>
      </c>
      <c r="F20" s="55" t="s">
        <v>29</v>
      </c>
      <c r="G20" s="55" t="s">
        <v>441</v>
      </c>
      <c r="H20" s="56" t="s">
        <v>3640</v>
      </c>
      <c r="I20" s="55" t="s">
        <v>251</v>
      </c>
      <c r="J20" s="55">
        <v>1</v>
      </c>
      <c r="K20" s="59">
        <v>70</v>
      </c>
      <c r="L20" s="56"/>
      <c r="M20" s="60"/>
      <c r="N20" s="60"/>
      <c r="O20" s="60"/>
      <c r="P20" s="60"/>
      <c r="Q20" s="60" t="s">
        <v>3641</v>
      </c>
      <c r="R20" s="56" t="s">
        <v>3642</v>
      </c>
      <c r="S20" s="55"/>
      <c r="T20" s="55"/>
    </row>
    <row r="21" ht="222" hidden="1" customHeight="1" spans="1:20">
      <c r="A21" s="16">
        <v>15</v>
      </c>
      <c r="B21" s="16"/>
      <c r="C21" s="16" t="s">
        <v>1008</v>
      </c>
      <c r="D21" s="16" t="s">
        <v>19</v>
      </c>
      <c r="E21" s="16" t="s">
        <v>255</v>
      </c>
      <c r="F21" s="16" t="s">
        <v>29</v>
      </c>
      <c r="G21" s="16" t="s">
        <v>349</v>
      </c>
      <c r="H21" s="17" t="s">
        <v>2224</v>
      </c>
      <c r="I21" s="16" t="s">
        <v>31</v>
      </c>
      <c r="J21" s="16">
        <v>6</v>
      </c>
      <c r="K21" s="35">
        <v>428</v>
      </c>
      <c r="L21" s="16"/>
      <c r="M21" s="16"/>
      <c r="N21" s="16"/>
      <c r="O21" s="16"/>
      <c r="P21" s="16"/>
      <c r="Q21" s="16" t="s">
        <v>1197</v>
      </c>
      <c r="R21" s="17" t="s">
        <v>1852</v>
      </c>
      <c r="S21" s="16"/>
      <c r="T21" s="16"/>
    </row>
    <row r="22" ht="168" hidden="1" customHeight="1" spans="1:20">
      <c r="A22" s="16">
        <v>16</v>
      </c>
      <c r="B22" s="16"/>
      <c r="C22" s="16" t="s">
        <v>1441</v>
      </c>
      <c r="D22" s="16" t="s">
        <v>19</v>
      </c>
      <c r="E22" s="16" t="s">
        <v>1498</v>
      </c>
      <c r="F22" s="16" t="s">
        <v>29</v>
      </c>
      <c r="G22" s="16" t="s">
        <v>206</v>
      </c>
      <c r="H22" s="17" t="s">
        <v>2239</v>
      </c>
      <c r="I22" s="16" t="s">
        <v>133</v>
      </c>
      <c r="J22" s="16">
        <v>10000</v>
      </c>
      <c r="K22" s="35">
        <v>45</v>
      </c>
      <c r="L22" s="36"/>
      <c r="M22" s="36"/>
      <c r="N22" s="36"/>
      <c r="O22" s="36"/>
      <c r="P22" s="36"/>
      <c r="Q22" s="36" t="s">
        <v>3643</v>
      </c>
      <c r="R22" s="17" t="s">
        <v>1342</v>
      </c>
      <c r="S22" s="16"/>
      <c r="T22" s="16"/>
    </row>
    <row r="23" ht="173" hidden="1" customHeight="1" spans="1:20">
      <c r="A23" s="16">
        <v>17</v>
      </c>
      <c r="B23" s="16"/>
      <c r="C23" s="55" t="s">
        <v>3644</v>
      </c>
      <c r="D23" s="55" t="s">
        <v>19</v>
      </c>
      <c r="E23" s="55" t="s">
        <v>1498</v>
      </c>
      <c r="F23" s="55" t="s">
        <v>29</v>
      </c>
      <c r="G23" s="55" t="s">
        <v>695</v>
      </c>
      <c r="H23" s="56" t="s">
        <v>3645</v>
      </c>
      <c r="I23" s="55" t="s">
        <v>251</v>
      </c>
      <c r="J23" s="55">
        <v>2</v>
      </c>
      <c r="K23" s="59">
        <v>70</v>
      </c>
      <c r="L23" s="56"/>
      <c r="M23" s="60"/>
      <c r="N23" s="60"/>
      <c r="O23" s="60"/>
      <c r="P23" s="60"/>
      <c r="Q23" s="60" t="s">
        <v>3646</v>
      </c>
      <c r="R23" s="56" t="s">
        <v>3647</v>
      </c>
      <c r="S23" s="55"/>
      <c r="T23" s="55"/>
    </row>
    <row r="24" ht="188" hidden="1" customHeight="1" spans="1:20">
      <c r="A24" s="16">
        <v>18</v>
      </c>
      <c r="B24" s="16"/>
      <c r="C24" s="16" t="s">
        <v>639</v>
      </c>
      <c r="D24" s="16" t="s">
        <v>19</v>
      </c>
      <c r="E24" s="16" t="s">
        <v>20</v>
      </c>
      <c r="F24" s="16" t="s">
        <v>29</v>
      </c>
      <c r="G24" s="16" t="s">
        <v>640</v>
      </c>
      <c r="H24" s="17" t="s">
        <v>2288</v>
      </c>
      <c r="I24" s="16" t="s">
        <v>133</v>
      </c>
      <c r="J24" s="16">
        <v>927.2</v>
      </c>
      <c r="K24" s="35">
        <v>38.0152</v>
      </c>
      <c r="L24" s="16"/>
      <c r="M24" s="16"/>
      <c r="N24" s="16"/>
      <c r="O24" s="16"/>
      <c r="P24" s="16"/>
      <c r="Q24" s="16" t="s">
        <v>1194</v>
      </c>
      <c r="R24" s="17" t="s">
        <v>2289</v>
      </c>
      <c r="S24" s="16"/>
      <c r="T24" s="16"/>
    </row>
    <row r="25" ht="188" hidden="1" customHeight="1" spans="1:20">
      <c r="A25" s="16">
        <v>19</v>
      </c>
      <c r="B25" s="16"/>
      <c r="C25" s="55" t="s">
        <v>3648</v>
      </c>
      <c r="D25" s="55" t="s">
        <v>19</v>
      </c>
      <c r="E25" s="55" t="s">
        <v>1498</v>
      </c>
      <c r="F25" s="55" t="s">
        <v>29</v>
      </c>
      <c r="G25" s="55" t="s">
        <v>812</v>
      </c>
      <c r="H25" s="56" t="s">
        <v>3649</v>
      </c>
      <c r="I25" s="55" t="s">
        <v>116</v>
      </c>
      <c r="J25" s="55">
        <v>1</v>
      </c>
      <c r="K25" s="59">
        <v>70</v>
      </c>
      <c r="L25" s="56"/>
      <c r="M25" s="60"/>
      <c r="N25" s="60"/>
      <c r="O25" s="60"/>
      <c r="P25" s="60"/>
      <c r="Q25" s="60" t="s">
        <v>3650</v>
      </c>
      <c r="R25" s="56" t="s">
        <v>3651</v>
      </c>
      <c r="S25" s="55"/>
      <c r="T25" s="55"/>
    </row>
    <row r="26" ht="267" hidden="1" customHeight="1" spans="1:20">
      <c r="A26" s="16">
        <v>20</v>
      </c>
      <c r="B26" s="16"/>
      <c r="C26" s="16" t="s">
        <v>909</v>
      </c>
      <c r="D26" s="16" t="s">
        <v>19</v>
      </c>
      <c r="E26" s="16" t="s">
        <v>62</v>
      </c>
      <c r="F26" s="16" t="s">
        <v>29</v>
      </c>
      <c r="G26" s="16" t="s">
        <v>910</v>
      </c>
      <c r="H26" s="17" t="s">
        <v>3652</v>
      </c>
      <c r="I26" s="16" t="s">
        <v>92</v>
      </c>
      <c r="J26" s="16">
        <v>1</v>
      </c>
      <c r="K26" s="35">
        <v>110</v>
      </c>
      <c r="L26" s="36"/>
      <c r="M26" s="36"/>
      <c r="N26" s="36"/>
      <c r="O26" s="36"/>
      <c r="P26" s="36"/>
      <c r="Q26" s="36" t="s">
        <v>1194</v>
      </c>
      <c r="R26" s="17" t="s">
        <v>3653</v>
      </c>
      <c r="S26" s="16"/>
      <c r="T26" s="16"/>
    </row>
    <row r="27" ht="275" hidden="1" customHeight="1" spans="1:20">
      <c r="A27" s="16">
        <v>21</v>
      </c>
      <c r="B27" s="16"/>
      <c r="C27" s="16" t="s">
        <v>1455</v>
      </c>
      <c r="D27" s="16" t="s">
        <v>19</v>
      </c>
      <c r="E27" s="16" t="s">
        <v>925</v>
      </c>
      <c r="F27" s="16" t="s">
        <v>29</v>
      </c>
      <c r="G27" s="16" t="s">
        <v>206</v>
      </c>
      <c r="H27" s="17" t="s">
        <v>3654</v>
      </c>
      <c r="I27" s="16" t="s">
        <v>668</v>
      </c>
      <c r="J27" s="16">
        <v>1000</v>
      </c>
      <c r="K27" s="35">
        <v>200</v>
      </c>
      <c r="L27" s="36"/>
      <c r="M27" s="36"/>
      <c r="N27" s="36"/>
      <c r="O27" s="36"/>
      <c r="P27" s="36"/>
      <c r="Q27" s="36" t="s">
        <v>1240</v>
      </c>
      <c r="R27" s="17" t="s">
        <v>927</v>
      </c>
      <c r="S27" s="16"/>
      <c r="T27" s="16"/>
    </row>
    <row r="28" ht="290" hidden="1" customHeight="1" spans="1:20">
      <c r="A28" s="16">
        <v>22</v>
      </c>
      <c r="B28" s="16"/>
      <c r="C28" s="16" t="s">
        <v>3655</v>
      </c>
      <c r="D28" s="16" t="s">
        <v>19</v>
      </c>
      <c r="E28" s="16" t="s">
        <v>74</v>
      </c>
      <c r="F28" s="16" t="s">
        <v>29</v>
      </c>
      <c r="G28" s="16" t="s">
        <v>930</v>
      </c>
      <c r="H28" s="17" t="s">
        <v>3656</v>
      </c>
      <c r="I28" s="16" t="s">
        <v>814</v>
      </c>
      <c r="J28" s="16">
        <v>251</v>
      </c>
      <c r="K28" s="35">
        <v>401.6</v>
      </c>
      <c r="L28" s="36"/>
      <c r="M28" s="36"/>
      <c r="N28" s="36"/>
      <c r="O28" s="36"/>
      <c r="P28" s="36"/>
      <c r="Q28" s="36" t="s">
        <v>1194</v>
      </c>
      <c r="R28" s="17" t="s">
        <v>3657</v>
      </c>
      <c r="S28" s="16"/>
      <c r="T28" s="16"/>
    </row>
    <row r="29" ht="290" hidden="1" customHeight="1" spans="1:20">
      <c r="A29" s="16">
        <v>23</v>
      </c>
      <c r="B29" s="16"/>
      <c r="C29" s="16" t="s">
        <v>3658</v>
      </c>
      <c r="D29" s="16" t="s">
        <v>19</v>
      </c>
      <c r="E29" s="16" t="s">
        <v>74</v>
      </c>
      <c r="F29" s="16" t="s">
        <v>29</v>
      </c>
      <c r="G29" s="16" t="s">
        <v>930</v>
      </c>
      <c r="H29" s="17" t="s">
        <v>3656</v>
      </c>
      <c r="I29" s="16" t="s">
        <v>814</v>
      </c>
      <c r="J29" s="16">
        <v>251</v>
      </c>
      <c r="K29" s="35">
        <v>401.6</v>
      </c>
      <c r="L29" s="36"/>
      <c r="M29" s="36"/>
      <c r="N29" s="36"/>
      <c r="O29" s="36"/>
      <c r="P29" s="36"/>
      <c r="Q29" s="36" t="s">
        <v>1194</v>
      </c>
      <c r="R29" s="17" t="s">
        <v>3657</v>
      </c>
      <c r="S29" s="16"/>
      <c r="T29" s="16"/>
    </row>
    <row r="30" ht="290" hidden="1" customHeight="1" spans="1:20">
      <c r="A30" s="16">
        <v>24</v>
      </c>
      <c r="B30" s="16"/>
      <c r="C30" s="16" t="s">
        <v>3659</v>
      </c>
      <c r="D30" s="16" t="s">
        <v>19</v>
      </c>
      <c r="E30" s="16" t="s">
        <v>1498</v>
      </c>
      <c r="F30" s="16" t="s">
        <v>29</v>
      </c>
      <c r="G30" s="16" t="s">
        <v>206</v>
      </c>
      <c r="H30" s="17" t="s">
        <v>3660</v>
      </c>
      <c r="I30" s="16" t="s">
        <v>133</v>
      </c>
      <c r="J30" s="16">
        <v>27688</v>
      </c>
      <c r="K30" s="35">
        <v>193.816</v>
      </c>
      <c r="L30" s="16"/>
      <c r="M30" s="16"/>
      <c r="N30" s="16"/>
      <c r="O30" s="36"/>
      <c r="P30" s="36"/>
      <c r="Q30" s="36" t="s">
        <v>3661</v>
      </c>
      <c r="R30" s="17" t="s">
        <v>3662</v>
      </c>
      <c r="S30" s="16"/>
      <c r="T30" s="16"/>
    </row>
    <row r="31" ht="290" hidden="1" customHeight="1" spans="1:20">
      <c r="A31" s="16">
        <v>25</v>
      </c>
      <c r="B31" s="16"/>
      <c r="C31" s="16" t="s">
        <v>3663</v>
      </c>
      <c r="D31" s="16" t="s">
        <v>19</v>
      </c>
      <c r="E31" s="16" t="s">
        <v>1498</v>
      </c>
      <c r="F31" s="16" t="s">
        <v>29</v>
      </c>
      <c r="G31" s="16" t="s">
        <v>206</v>
      </c>
      <c r="H31" s="17" t="s">
        <v>3664</v>
      </c>
      <c r="I31" s="16" t="s">
        <v>133</v>
      </c>
      <c r="J31" s="16">
        <v>70424.9</v>
      </c>
      <c r="K31" s="35">
        <v>246.48715</v>
      </c>
      <c r="L31" s="36"/>
      <c r="M31" s="36"/>
      <c r="N31" s="36"/>
      <c r="O31" s="36"/>
      <c r="P31" s="36"/>
      <c r="Q31" s="36" t="s">
        <v>3665</v>
      </c>
      <c r="R31" s="17" t="s">
        <v>3666</v>
      </c>
      <c r="S31" s="16"/>
      <c r="T31" s="16"/>
    </row>
    <row r="32" ht="51" hidden="1" customHeight="1" spans="1:20">
      <c r="A32" s="20" t="s">
        <v>823</v>
      </c>
      <c r="B32" s="19"/>
      <c r="C32" s="19"/>
      <c r="D32" s="19"/>
      <c r="E32" s="19"/>
      <c r="F32" s="19"/>
      <c r="G32" s="19"/>
      <c r="H32" s="19"/>
      <c r="I32" s="19"/>
      <c r="J32" s="38"/>
      <c r="K32" s="39">
        <f>SUM(K33:K36)</f>
        <v>227.61</v>
      </c>
      <c r="L32" s="40"/>
      <c r="M32" s="40"/>
      <c r="N32" s="40"/>
      <c r="O32" s="40"/>
      <c r="P32" s="40"/>
      <c r="Q32" s="40"/>
      <c r="R32" s="47"/>
      <c r="S32" s="48"/>
      <c r="T32" s="48"/>
    </row>
    <row r="33" ht="183" hidden="1" customHeight="1" spans="1:20">
      <c r="A33" s="16">
        <v>26</v>
      </c>
      <c r="B33" s="16"/>
      <c r="C33" s="16" t="s">
        <v>100</v>
      </c>
      <c r="D33" s="16" t="s">
        <v>823</v>
      </c>
      <c r="E33" s="16" t="s">
        <v>824</v>
      </c>
      <c r="F33" s="16" t="s">
        <v>29</v>
      </c>
      <c r="G33" s="16" t="s">
        <v>96</v>
      </c>
      <c r="H33" s="17" t="s">
        <v>2067</v>
      </c>
      <c r="I33" s="16" t="s">
        <v>31</v>
      </c>
      <c r="J33" s="16">
        <v>12</v>
      </c>
      <c r="K33" s="35">
        <v>52.5</v>
      </c>
      <c r="L33" s="36"/>
      <c r="M33" s="36"/>
      <c r="N33" s="36"/>
      <c r="O33" s="36"/>
      <c r="P33" s="36"/>
      <c r="Q33" s="36" t="s">
        <v>1196</v>
      </c>
      <c r="R33" s="17" t="s">
        <v>103</v>
      </c>
      <c r="S33" s="16"/>
      <c r="T33" s="16"/>
    </row>
    <row r="34" ht="214" hidden="1" customHeight="1" spans="1:20">
      <c r="A34" s="16">
        <v>27</v>
      </c>
      <c r="B34" s="16"/>
      <c r="C34" s="16" t="s">
        <v>1701</v>
      </c>
      <c r="D34" s="16" t="s">
        <v>823</v>
      </c>
      <c r="E34" s="16" t="s">
        <v>824</v>
      </c>
      <c r="F34" s="16" t="s">
        <v>29</v>
      </c>
      <c r="G34" s="16" t="s">
        <v>145</v>
      </c>
      <c r="H34" s="17" t="s">
        <v>2068</v>
      </c>
      <c r="I34" s="16" t="s">
        <v>31</v>
      </c>
      <c r="J34" s="16">
        <v>6.5</v>
      </c>
      <c r="K34" s="35">
        <v>32.11</v>
      </c>
      <c r="L34" s="36"/>
      <c r="M34" s="36"/>
      <c r="N34" s="36"/>
      <c r="O34" s="36"/>
      <c r="P34" s="36"/>
      <c r="Q34" s="36" t="s">
        <v>1196</v>
      </c>
      <c r="R34" s="17" t="s">
        <v>1703</v>
      </c>
      <c r="S34" s="16"/>
      <c r="T34" s="16"/>
    </row>
    <row r="35" ht="231" hidden="1" customHeight="1" spans="1:20">
      <c r="A35" s="16">
        <v>28</v>
      </c>
      <c r="B35" s="16"/>
      <c r="C35" s="16" t="s">
        <v>328</v>
      </c>
      <c r="D35" s="16" t="s">
        <v>823</v>
      </c>
      <c r="E35" s="16" t="s">
        <v>824</v>
      </c>
      <c r="F35" s="16" t="s">
        <v>29</v>
      </c>
      <c r="G35" s="16" t="s">
        <v>307</v>
      </c>
      <c r="H35" s="17" t="s">
        <v>2183</v>
      </c>
      <c r="I35" s="16" t="s">
        <v>31</v>
      </c>
      <c r="J35" s="16">
        <v>3</v>
      </c>
      <c r="K35" s="35">
        <v>68</v>
      </c>
      <c r="L35" s="16"/>
      <c r="M35" s="16"/>
      <c r="N35" s="16"/>
      <c r="O35" s="16"/>
      <c r="P35" s="16"/>
      <c r="Q35" s="36" t="s">
        <v>1196</v>
      </c>
      <c r="R35" s="17" t="s">
        <v>2184</v>
      </c>
      <c r="S35" s="16"/>
      <c r="T35" s="16"/>
    </row>
    <row r="36" ht="204" hidden="1" customHeight="1" spans="1:20">
      <c r="A36" s="16">
        <v>29</v>
      </c>
      <c r="B36" s="16"/>
      <c r="C36" s="16" t="s">
        <v>914</v>
      </c>
      <c r="D36" s="16" t="s">
        <v>823</v>
      </c>
      <c r="E36" s="16" t="s">
        <v>915</v>
      </c>
      <c r="F36" s="16" t="s">
        <v>29</v>
      </c>
      <c r="G36" s="16" t="s">
        <v>206</v>
      </c>
      <c r="H36" s="17" t="s">
        <v>916</v>
      </c>
      <c r="I36" s="16" t="s">
        <v>668</v>
      </c>
      <c r="J36" s="16">
        <v>250</v>
      </c>
      <c r="K36" s="35">
        <v>75</v>
      </c>
      <c r="L36" s="36"/>
      <c r="M36" s="36"/>
      <c r="N36" s="36"/>
      <c r="O36" s="36"/>
      <c r="P36" s="36"/>
      <c r="Q36" s="36" t="s">
        <v>1238</v>
      </c>
      <c r="R36" s="17" t="s">
        <v>917</v>
      </c>
      <c r="S36" s="16"/>
      <c r="T36" s="16"/>
    </row>
    <row r="37" ht="71" hidden="1" customHeight="1" spans="1:20">
      <c r="A37" s="20" t="s">
        <v>106</v>
      </c>
      <c r="B37" s="19"/>
      <c r="C37" s="19"/>
      <c r="D37" s="19"/>
      <c r="E37" s="19"/>
      <c r="F37" s="19"/>
      <c r="G37" s="19"/>
      <c r="H37" s="19"/>
      <c r="I37" s="19"/>
      <c r="J37" s="38"/>
      <c r="K37" s="39">
        <f>SUM(K38:K42)</f>
        <v>139.36</v>
      </c>
      <c r="L37" s="40"/>
      <c r="M37" s="40"/>
      <c r="N37" s="40"/>
      <c r="O37" s="40"/>
      <c r="P37" s="40"/>
      <c r="Q37" s="40"/>
      <c r="R37" s="47"/>
      <c r="S37" s="48"/>
      <c r="T37" s="48"/>
    </row>
    <row r="38" ht="196" hidden="1" customHeight="1" spans="1:20">
      <c r="A38" s="16">
        <v>30</v>
      </c>
      <c r="B38" s="16"/>
      <c r="C38" s="16" t="s">
        <v>105</v>
      </c>
      <c r="D38" s="16" t="s">
        <v>106</v>
      </c>
      <c r="E38" s="16" t="s">
        <v>107</v>
      </c>
      <c r="F38" s="16" t="s">
        <v>29</v>
      </c>
      <c r="G38" s="16" t="s">
        <v>108</v>
      </c>
      <c r="H38" s="17" t="s">
        <v>109</v>
      </c>
      <c r="I38" s="16" t="s">
        <v>92</v>
      </c>
      <c r="J38" s="16">
        <v>21</v>
      </c>
      <c r="K38" s="35">
        <v>38.808</v>
      </c>
      <c r="L38" s="36"/>
      <c r="M38" s="36"/>
      <c r="N38" s="36"/>
      <c r="O38" s="36"/>
      <c r="P38" s="36"/>
      <c r="Q38" s="36" t="s">
        <v>1202</v>
      </c>
      <c r="R38" s="17" t="s">
        <v>2069</v>
      </c>
      <c r="S38" s="16"/>
      <c r="T38" s="16"/>
    </row>
    <row r="39" ht="167" hidden="1" customHeight="1" spans="1:20">
      <c r="A39" s="16">
        <v>31</v>
      </c>
      <c r="B39" s="16"/>
      <c r="C39" s="16" t="s">
        <v>469</v>
      </c>
      <c r="D39" s="16" t="s">
        <v>106</v>
      </c>
      <c r="E39" s="16" t="s">
        <v>107</v>
      </c>
      <c r="F39" s="16" t="s">
        <v>29</v>
      </c>
      <c r="G39" s="16" t="s">
        <v>461</v>
      </c>
      <c r="H39" s="17" t="s">
        <v>2185</v>
      </c>
      <c r="I39" s="16" t="s">
        <v>92</v>
      </c>
      <c r="J39" s="16">
        <v>20</v>
      </c>
      <c r="K39" s="35">
        <v>36.96</v>
      </c>
      <c r="L39" s="16"/>
      <c r="M39" s="16"/>
      <c r="N39" s="16"/>
      <c r="O39" s="16"/>
      <c r="P39" s="16"/>
      <c r="Q39" s="36" t="s">
        <v>1202</v>
      </c>
      <c r="R39" s="17" t="s">
        <v>1291</v>
      </c>
      <c r="S39" s="16"/>
      <c r="T39" s="16"/>
    </row>
    <row r="40" ht="132" hidden="1" customHeight="1" spans="1:20">
      <c r="A40" s="16">
        <v>32</v>
      </c>
      <c r="B40" s="16"/>
      <c r="C40" s="16" t="s">
        <v>3667</v>
      </c>
      <c r="D40" s="16" t="s">
        <v>106</v>
      </c>
      <c r="E40" s="16" t="s">
        <v>107</v>
      </c>
      <c r="F40" s="16" t="s">
        <v>29</v>
      </c>
      <c r="G40" s="16" t="s">
        <v>206</v>
      </c>
      <c r="H40" s="17" t="s">
        <v>3668</v>
      </c>
      <c r="I40" s="16" t="s">
        <v>668</v>
      </c>
      <c r="J40" s="16">
        <v>25</v>
      </c>
      <c r="K40" s="35">
        <v>46.2</v>
      </c>
      <c r="L40" s="36"/>
      <c r="M40" s="36"/>
      <c r="N40" s="36"/>
      <c r="O40" s="36"/>
      <c r="P40" s="36"/>
      <c r="Q40" s="36" t="s">
        <v>1202</v>
      </c>
      <c r="R40" s="17" t="s">
        <v>669</v>
      </c>
      <c r="S40" s="16"/>
      <c r="T40" s="16"/>
    </row>
    <row r="41" ht="146" hidden="1" customHeight="1" spans="1:20">
      <c r="A41" s="16">
        <v>33</v>
      </c>
      <c r="B41" s="16"/>
      <c r="C41" s="16" t="s">
        <v>846</v>
      </c>
      <c r="D41" s="16" t="s">
        <v>106</v>
      </c>
      <c r="E41" s="16" t="s">
        <v>107</v>
      </c>
      <c r="F41" s="16" t="s">
        <v>29</v>
      </c>
      <c r="G41" s="16" t="s">
        <v>847</v>
      </c>
      <c r="H41" s="17" t="s">
        <v>3669</v>
      </c>
      <c r="I41" s="16" t="s">
        <v>668</v>
      </c>
      <c r="J41" s="16">
        <v>4</v>
      </c>
      <c r="K41" s="35">
        <v>7.392</v>
      </c>
      <c r="L41" s="36"/>
      <c r="M41" s="36"/>
      <c r="N41" s="36"/>
      <c r="O41" s="36"/>
      <c r="P41" s="36"/>
      <c r="Q41" s="36" t="s">
        <v>1202</v>
      </c>
      <c r="R41" s="17" t="s">
        <v>849</v>
      </c>
      <c r="S41" s="16"/>
      <c r="T41" s="16"/>
    </row>
    <row r="42" ht="127" hidden="1" customHeight="1" spans="1:20">
      <c r="A42" s="16">
        <v>34</v>
      </c>
      <c r="B42" s="16"/>
      <c r="C42" s="16" t="s">
        <v>1454</v>
      </c>
      <c r="D42" s="16" t="s">
        <v>106</v>
      </c>
      <c r="E42" s="16" t="s">
        <v>920</v>
      </c>
      <c r="F42" s="16" t="s">
        <v>29</v>
      </c>
      <c r="G42" s="16" t="s">
        <v>206</v>
      </c>
      <c r="H42" s="17" t="s">
        <v>921</v>
      </c>
      <c r="I42" s="16" t="s">
        <v>668</v>
      </c>
      <c r="J42" s="16">
        <v>100</v>
      </c>
      <c r="K42" s="35">
        <v>10</v>
      </c>
      <c r="L42" s="36"/>
      <c r="M42" s="36"/>
      <c r="N42" s="36"/>
      <c r="O42" s="36"/>
      <c r="P42" s="36"/>
      <c r="Q42" s="36" t="s">
        <v>1202</v>
      </c>
      <c r="R42" s="17" t="s">
        <v>922</v>
      </c>
      <c r="S42" s="16"/>
      <c r="T42" s="16"/>
    </row>
    <row r="43" ht="103" hidden="1" customHeight="1" spans="1:20">
      <c r="A43" s="20" t="s">
        <v>35</v>
      </c>
      <c r="B43" s="19"/>
      <c r="C43" s="19"/>
      <c r="D43" s="19"/>
      <c r="E43" s="19"/>
      <c r="F43" s="19"/>
      <c r="G43" s="19"/>
      <c r="H43" s="19"/>
      <c r="I43" s="19"/>
      <c r="J43" s="38"/>
      <c r="K43" s="39">
        <f>SUM(K44:K117)</f>
        <v>8663.142</v>
      </c>
      <c r="L43" s="40"/>
      <c r="M43" s="40"/>
      <c r="N43" s="40"/>
      <c r="O43" s="40"/>
      <c r="P43" s="40"/>
      <c r="Q43" s="40"/>
      <c r="R43" s="47"/>
      <c r="S43" s="48"/>
      <c r="T43" s="48"/>
    </row>
    <row r="44" ht="188" hidden="1" customHeight="1" spans="1:20">
      <c r="A44" s="16">
        <v>35</v>
      </c>
      <c r="B44" s="16"/>
      <c r="C44" s="16" t="s">
        <v>241</v>
      </c>
      <c r="D44" s="16" t="s">
        <v>35</v>
      </c>
      <c r="E44" s="16" t="s">
        <v>2006</v>
      </c>
      <c r="F44" s="16" t="s">
        <v>29</v>
      </c>
      <c r="G44" s="16" t="s">
        <v>237</v>
      </c>
      <c r="H44" s="17" t="s">
        <v>2064</v>
      </c>
      <c r="I44" s="16" t="s">
        <v>31</v>
      </c>
      <c r="J44" s="16">
        <v>3</v>
      </c>
      <c r="K44" s="35">
        <v>252</v>
      </c>
      <c r="L44" s="36"/>
      <c r="M44" s="36"/>
      <c r="N44" s="36"/>
      <c r="O44" s="36"/>
      <c r="P44" s="36"/>
      <c r="Q44" s="36" t="s">
        <v>1196</v>
      </c>
      <c r="R44" s="17" t="s">
        <v>2065</v>
      </c>
      <c r="S44" s="16"/>
      <c r="T44" s="16"/>
    </row>
    <row r="45" ht="164" hidden="1" customHeight="1" spans="1:20">
      <c r="A45" s="16">
        <v>36</v>
      </c>
      <c r="B45" s="16"/>
      <c r="C45" s="16" t="s">
        <v>1719</v>
      </c>
      <c r="D45" s="16" t="s">
        <v>35</v>
      </c>
      <c r="E45" s="16" t="s">
        <v>113</v>
      </c>
      <c r="F45" s="16" t="s">
        <v>29</v>
      </c>
      <c r="G45" s="16" t="s">
        <v>63</v>
      </c>
      <c r="H45" s="17" t="s">
        <v>2076</v>
      </c>
      <c r="I45" s="16" t="s">
        <v>116</v>
      </c>
      <c r="J45" s="16">
        <v>1</v>
      </c>
      <c r="K45" s="35">
        <v>60</v>
      </c>
      <c r="L45" s="36"/>
      <c r="M45" s="36"/>
      <c r="N45" s="36"/>
      <c r="O45" s="36"/>
      <c r="P45" s="36"/>
      <c r="Q45" s="36" t="s">
        <v>1200</v>
      </c>
      <c r="R45" s="17" t="s">
        <v>117</v>
      </c>
      <c r="S45" s="16"/>
      <c r="T45" s="16"/>
    </row>
    <row r="46" ht="170" hidden="1" customHeight="1" spans="1:20">
      <c r="A46" s="16">
        <v>37</v>
      </c>
      <c r="B46" s="16"/>
      <c r="C46" s="16" t="s">
        <v>119</v>
      </c>
      <c r="D46" s="16" t="s">
        <v>35</v>
      </c>
      <c r="E46" s="16" t="s">
        <v>120</v>
      </c>
      <c r="F46" s="16" t="s">
        <v>29</v>
      </c>
      <c r="G46" s="16" t="s">
        <v>121</v>
      </c>
      <c r="H46" s="17" t="s">
        <v>1722</v>
      </c>
      <c r="I46" s="16" t="s">
        <v>123</v>
      </c>
      <c r="J46" s="16">
        <v>600</v>
      </c>
      <c r="K46" s="35">
        <v>153</v>
      </c>
      <c r="L46" s="36"/>
      <c r="M46" s="36"/>
      <c r="N46" s="36"/>
      <c r="O46" s="36"/>
      <c r="P46" s="36"/>
      <c r="Q46" s="36" t="s">
        <v>1200</v>
      </c>
      <c r="R46" s="17" t="s">
        <v>2077</v>
      </c>
      <c r="S46" s="16"/>
      <c r="T46" s="16"/>
    </row>
    <row r="47" ht="202.5" hidden="1" spans="1:20">
      <c r="A47" s="16">
        <v>38</v>
      </c>
      <c r="B47" s="16"/>
      <c r="C47" s="16" t="s">
        <v>126</v>
      </c>
      <c r="D47" s="16" t="s">
        <v>35</v>
      </c>
      <c r="E47" s="16" t="s">
        <v>113</v>
      </c>
      <c r="F47" s="16" t="s">
        <v>29</v>
      </c>
      <c r="G47" s="16" t="s">
        <v>127</v>
      </c>
      <c r="H47" s="17" t="s">
        <v>128</v>
      </c>
      <c r="I47" s="16" t="s">
        <v>92</v>
      </c>
      <c r="J47" s="16">
        <v>241</v>
      </c>
      <c r="K47" s="35">
        <v>27.8</v>
      </c>
      <c r="L47" s="36"/>
      <c r="M47" s="36"/>
      <c r="N47" s="36"/>
      <c r="O47" s="36"/>
      <c r="P47" s="36"/>
      <c r="Q47" s="36" t="s">
        <v>1200</v>
      </c>
      <c r="R47" s="17" t="s">
        <v>129</v>
      </c>
      <c r="S47" s="16"/>
      <c r="T47" s="16"/>
    </row>
    <row r="48" ht="248" customHeight="1" spans="1:20">
      <c r="A48" s="16">
        <v>39</v>
      </c>
      <c r="B48" s="16"/>
      <c r="C48" s="16" t="s">
        <v>3670</v>
      </c>
      <c r="D48" s="16" t="s">
        <v>35</v>
      </c>
      <c r="E48" s="16" t="s">
        <v>176</v>
      </c>
      <c r="F48" s="16" t="s">
        <v>29</v>
      </c>
      <c r="G48" s="16" t="s">
        <v>46</v>
      </c>
      <c r="H48" s="17" t="s">
        <v>2086</v>
      </c>
      <c r="I48" s="16" t="s">
        <v>31</v>
      </c>
      <c r="J48" s="16">
        <v>1.2</v>
      </c>
      <c r="K48" s="35">
        <v>126</v>
      </c>
      <c r="L48" s="36"/>
      <c r="M48" s="36"/>
      <c r="N48" s="36"/>
      <c r="O48" s="36"/>
      <c r="P48" s="36"/>
      <c r="Q48" s="36" t="s">
        <v>1200</v>
      </c>
      <c r="R48" s="17" t="s">
        <v>178</v>
      </c>
      <c r="S48" s="16"/>
      <c r="T48" s="16"/>
    </row>
    <row r="49" ht="254" customHeight="1" spans="1:20">
      <c r="A49" s="16">
        <v>40</v>
      </c>
      <c r="B49" s="16"/>
      <c r="C49" s="16" t="s">
        <v>3671</v>
      </c>
      <c r="D49" s="16" t="s">
        <v>35</v>
      </c>
      <c r="E49" s="16" t="s">
        <v>176</v>
      </c>
      <c r="F49" s="16" t="s">
        <v>29</v>
      </c>
      <c r="G49" s="16" t="s">
        <v>56</v>
      </c>
      <c r="H49" s="17" t="s">
        <v>2087</v>
      </c>
      <c r="I49" s="16" t="s">
        <v>31</v>
      </c>
      <c r="J49" s="16">
        <v>3.5</v>
      </c>
      <c r="K49" s="35">
        <v>210</v>
      </c>
      <c r="L49" s="36"/>
      <c r="M49" s="36"/>
      <c r="N49" s="36"/>
      <c r="O49" s="36"/>
      <c r="P49" s="36"/>
      <c r="Q49" s="36" t="s">
        <v>1200</v>
      </c>
      <c r="R49" s="17" t="s">
        <v>182</v>
      </c>
      <c r="S49" s="16"/>
      <c r="T49" s="16"/>
    </row>
    <row r="50" ht="151" hidden="1" customHeight="1" spans="1:20">
      <c r="A50" s="16">
        <v>41</v>
      </c>
      <c r="B50" s="16"/>
      <c r="C50" s="16" t="s">
        <v>210</v>
      </c>
      <c r="D50" s="16" t="s">
        <v>35</v>
      </c>
      <c r="E50" s="16" t="s">
        <v>113</v>
      </c>
      <c r="F50" s="16" t="s">
        <v>29</v>
      </c>
      <c r="G50" s="16" t="s">
        <v>46</v>
      </c>
      <c r="H50" s="17" t="s">
        <v>1739</v>
      </c>
      <c r="I50" s="16" t="s">
        <v>92</v>
      </c>
      <c r="J50" s="16">
        <v>20</v>
      </c>
      <c r="K50" s="35">
        <v>10</v>
      </c>
      <c r="L50" s="36"/>
      <c r="M50" s="36"/>
      <c r="N50" s="36"/>
      <c r="O50" s="36"/>
      <c r="P50" s="36"/>
      <c r="Q50" s="36" t="s">
        <v>1200</v>
      </c>
      <c r="R50" s="17" t="s">
        <v>2090</v>
      </c>
      <c r="S50" s="16"/>
      <c r="T50" s="16"/>
    </row>
    <row r="51" ht="112" hidden="1" customHeight="1" spans="1:20">
      <c r="A51" s="16">
        <v>42</v>
      </c>
      <c r="B51" s="16"/>
      <c r="C51" s="16" t="s">
        <v>219</v>
      </c>
      <c r="D51" s="16" t="s">
        <v>35</v>
      </c>
      <c r="E51" s="16" t="s">
        <v>120</v>
      </c>
      <c r="F51" s="16" t="s">
        <v>29</v>
      </c>
      <c r="G51" s="16" t="s">
        <v>63</v>
      </c>
      <c r="H51" s="17" t="s">
        <v>220</v>
      </c>
      <c r="I51" s="16" t="s">
        <v>123</v>
      </c>
      <c r="J51" s="16">
        <v>110</v>
      </c>
      <c r="K51" s="35">
        <v>20.35</v>
      </c>
      <c r="L51" s="36"/>
      <c r="M51" s="36"/>
      <c r="N51" s="36"/>
      <c r="O51" s="36"/>
      <c r="P51" s="36"/>
      <c r="Q51" s="36" t="s">
        <v>1200</v>
      </c>
      <c r="R51" s="17" t="s">
        <v>221</v>
      </c>
      <c r="S51" s="16"/>
      <c r="T51" s="16"/>
    </row>
    <row r="52" ht="159" hidden="1" customHeight="1" spans="1:20">
      <c r="A52" s="16">
        <v>43</v>
      </c>
      <c r="B52" s="16"/>
      <c r="C52" s="16" t="s">
        <v>232</v>
      </c>
      <c r="D52" s="16" t="s">
        <v>35</v>
      </c>
      <c r="E52" s="16" t="s">
        <v>113</v>
      </c>
      <c r="F52" s="16" t="s">
        <v>29</v>
      </c>
      <c r="G52" s="16" t="s">
        <v>96</v>
      </c>
      <c r="H52" s="17" t="s">
        <v>1746</v>
      </c>
      <c r="I52" s="16" t="s">
        <v>116</v>
      </c>
      <c r="J52" s="16">
        <v>1</v>
      </c>
      <c r="K52" s="35">
        <v>32</v>
      </c>
      <c r="L52" s="36"/>
      <c r="M52" s="36"/>
      <c r="N52" s="36"/>
      <c r="O52" s="36"/>
      <c r="P52" s="36"/>
      <c r="Q52" s="36" t="s">
        <v>1200</v>
      </c>
      <c r="R52" s="17" t="s">
        <v>234</v>
      </c>
      <c r="S52" s="16"/>
      <c r="T52" s="16"/>
    </row>
    <row r="53" ht="286" hidden="1" customHeight="1" spans="1:20">
      <c r="A53" s="16">
        <v>44</v>
      </c>
      <c r="B53" s="16"/>
      <c r="C53" s="16" t="s">
        <v>2093</v>
      </c>
      <c r="D53" s="16" t="s">
        <v>35</v>
      </c>
      <c r="E53" s="16" t="s">
        <v>36</v>
      </c>
      <c r="F53" s="16" t="s">
        <v>29</v>
      </c>
      <c r="G53" s="16" t="s">
        <v>237</v>
      </c>
      <c r="H53" s="17" t="s">
        <v>2094</v>
      </c>
      <c r="I53" s="16" t="s">
        <v>31</v>
      </c>
      <c r="J53" s="16">
        <v>0.5</v>
      </c>
      <c r="K53" s="35">
        <v>31.5</v>
      </c>
      <c r="L53" s="36"/>
      <c r="M53" s="36"/>
      <c r="N53" s="36"/>
      <c r="O53" s="36"/>
      <c r="P53" s="36"/>
      <c r="Q53" s="36" t="s">
        <v>1197</v>
      </c>
      <c r="R53" s="17" t="s">
        <v>2095</v>
      </c>
      <c r="S53" s="16"/>
      <c r="T53" s="16"/>
    </row>
    <row r="54" ht="197" customHeight="1" spans="1:20">
      <c r="A54" s="16">
        <v>45</v>
      </c>
      <c r="B54" s="16"/>
      <c r="C54" s="16" t="s">
        <v>3672</v>
      </c>
      <c r="D54" s="16" t="s">
        <v>35</v>
      </c>
      <c r="E54" s="16" t="s">
        <v>176</v>
      </c>
      <c r="F54" s="16" t="s">
        <v>29</v>
      </c>
      <c r="G54" s="16" t="s">
        <v>237</v>
      </c>
      <c r="H54" s="17" t="s">
        <v>2096</v>
      </c>
      <c r="I54" s="16" t="s">
        <v>31</v>
      </c>
      <c r="J54" s="16">
        <v>1</v>
      </c>
      <c r="K54" s="35">
        <v>120</v>
      </c>
      <c r="L54" s="36"/>
      <c r="M54" s="36"/>
      <c r="N54" s="36"/>
      <c r="O54" s="36"/>
      <c r="P54" s="36"/>
      <c r="Q54" s="36" t="s">
        <v>1200</v>
      </c>
      <c r="R54" s="17" t="s">
        <v>2097</v>
      </c>
      <c r="S54" s="16"/>
      <c r="T54" s="16"/>
    </row>
    <row r="55" ht="139" hidden="1" customHeight="1" spans="1:20">
      <c r="A55" s="16">
        <v>46</v>
      </c>
      <c r="B55" s="16"/>
      <c r="C55" s="16" t="s">
        <v>259</v>
      </c>
      <c r="D55" s="16" t="s">
        <v>35</v>
      </c>
      <c r="E55" s="16" t="s">
        <v>120</v>
      </c>
      <c r="F55" s="16" t="s">
        <v>29</v>
      </c>
      <c r="G55" s="16" t="s">
        <v>237</v>
      </c>
      <c r="H55" s="17" t="s">
        <v>260</v>
      </c>
      <c r="I55" s="16" t="s">
        <v>123</v>
      </c>
      <c r="J55" s="16">
        <v>250</v>
      </c>
      <c r="K55" s="35">
        <v>46.25</v>
      </c>
      <c r="L55" s="36"/>
      <c r="M55" s="36"/>
      <c r="N55" s="36"/>
      <c r="O55" s="36"/>
      <c r="P55" s="36"/>
      <c r="Q55" s="36" t="s">
        <v>1200</v>
      </c>
      <c r="R55" s="17" t="s">
        <v>2099</v>
      </c>
      <c r="S55" s="16"/>
      <c r="T55" s="16"/>
    </row>
    <row r="56" ht="157" hidden="1" customHeight="1" spans="1:20">
      <c r="A56" s="16">
        <v>47</v>
      </c>
      <c r="B56" s="16"/>
      <c r="C56" s="16" t="s">
        <v>267</v>
      </c>
      <c r="D56" s="16" t="s">
        <v>35</v>
      </c>
      <c r="E56" s="16" t="s">
        <v>176</v>
      </c>
      <c r="F56" s="16" t="s">
        <v>29</v>
      </c>
      <c r="G56" s="16" t="s">
        <v>237</v>
      </c>
      <c r="H56" s="17" t="s">
        <v>268</v>
      </c>
      <c r="I56" s="16" t="s">
        <v>116</v>
      </c>
      <c r="J56" s="16">
        <v>1</v>
      </c>
      <c r="K56" s="35">
        <v>30</v>
      </c>
      <c r="L56" s="36"/>
      <c r="M56" s="36"/>
      <c r="N56" s="36"/>
      <c r="O56" s="36"/>
      <c r="P56" s="36"/>
      <c r="Q56" s="36" t="s">
        <v>1200</v>
      </c>
      <c r="R56" s="17" t="s">
        <v>269</v>
      </c>
      <c r="S56" s="16"/>
      <c r="T56" s="16"/>
    </row>
    <row r="57" ht="138" hidden="1" customHeight="1" spans="1:20">
      <c r="A57" s="16">
        <v>48</v>
      </c>
      <c r="B57" s="16"/>
      <c r="C57" s="16" t="s">
        <v>1771</v>
      </c>
      <c r="D57" s="16" t="s">
        <v>35</v>
      </c>
      <c r="E57" s="16" t="s">
        <v>496</v>
      </c>
      <c r="F57" s="16" t="s">
        <v>29</v>
      </c>
      <c r="G57" s="16" t="s">
        <v>1772</v>
      </c>
      <c r="H57" s="17" t="s">
        <v>2113</v>
      </c>
      <c r="I57" s="16" t="s">
        <v>1774</v>
      </c>
      <c r="J57" s="16">
        <v>1</v>
      </c>
      <c r="K57" s="35">
        <v>25</v>
      </c>
      <c r="L57" s="16"/>
      <c r="M57" s="16"/>
      <c r="N57" s="16"/>
      <c r="O57" s="16"/>
      <c r="P57" s="16"/>
      <c r="Q57" s="16" t="s">
        <v>1217</v>
      </c>
      <c r="R57" s="17" t="s">
        <v>1775</v>
      </c>
      <c r="S57" s="16"/>
      <c r="T57" s="16"/>
    </row>
    <row r="58" ht="127" hidden="1" customHeight="1" spans="1:20">
      <c r="A58" s="16">
        <v>49</v>
      </c>
      <c r="B58" s="16"/>
      <c r="C58" s="16" t="s">
        <v>1777</v>
      </c>
      <c r="D58" s="16" t="s">
        <v>35</v>
      </c>
      <c r="E58" s="16" t="s">
        <v>496</v>
      </c>
      <c r="F58" s="16" t="s">
        <v>29</v>
      </c>
      <c r="G58" s="16" t="s">
        <v>1778</v>
      </c>
      <c r="H58" s="17" t="s">
        <v>2114</v>
      </c>
      <c r="I58" s="16" t="s">
        <v>499</v>
      </c>
      <c r="J58" s="16">
        <v>12</v>
      </c>
      <c r="K58" s="35">
        <v>120</v>
      </c>
      <c r="L58" s="16"/>
      <c r="M58" s="16"/>
      <c r="N58" s="16"/>
      <c r="O58" s="16"/>
      <c r="P58" s="16"/>
      <c r="Q58" s="16" t="s">
        <v>1217</v>
      </c>
      <c r="R58" s="17" t="s">
        <v>1780</v>
      </c>
      <c r="S58" s="16"/>
      <c r="T58" s="16"/>
    </row>
    <row r="59" ht="229" hidden="1" customHeight="1" spans="1:20">
      <c r="A59" s="16">
        <v>50</v>
      </c>
      <c r="B59" s="16"/>
      <c r="C59" s="16" t="s">
        <v>1782</v>
      </c>
      <c r="D59" s="16" t="s">
        <v>35</v>
      </c>
      <c r="E59" s="16" t="s">
        <v>375</v>
      </c>
      <c r="F59" s="16" t="s">
        <v>29</v>
      </c>
      <c r="G59" s="16" t="s">
        <v>154</v>
      </c>
      <c r="H59" s="17" t="s">
        <v>1783</v>
      </c>
      <c r="I59" s="16" t="s">
        <v>116</v>
      </c>
      <c r="J59" s="16">
        <v>1</v>
      </c>
      <c r="K59" s="35">
        <v>30</v>
      </c>
      <c r="L59" s="36"/>
      <c r="M59" s="36"/>
      <c r="N59" s="36"/>
      <c r="O59" s="36"/>
      <c r="P59" s="36"/>
      <c r="Q59" s="36" t="s">
        <v>1200</v>
      </c>
      <c r="R59" s="17" t="s">
        <v>1784</v>
      </c>
      <c r="S59" s="16"/>
      <c r="T59" s="16"/>
    </row>
    <row r="60" ht="153" hidden="1" customHeight="1" spans="1:20">
      <c r="A60" s="16">
        <v>51</v>
      </c>
      <c r="B60" s="16"/>
      <c r="C60" s="16" t="s">
        <v>1803</v>
      </c>
      <c r="D60" s="16" t="s">
        <v>35</v>
      </c>
      <c r="E60" s="16" t="s">
        <v>120</v>
      </c>
      <c r="F60" s="16" t="s">
        <v>29</v>
      </c>
      <c r="G60" s="16" t="s">
        <v>69</v>
      </c>
      <c r="H60" s="17" t="s">
        <v>2121</v>
      </c>
      <c r="I60" s="16" t="s">
        <v>123</v>
      </c>
      <c r="J60" s="16">
        <v>310</v>
      </c>
      <c r="K60" s="35">
        <v>93</v>
      </c>
      <c r="L60" s="16"/>
      <c r="M60" s="16"/>
      <c r="N60" s="16"/>
      <c r="O60" s="16"/>
      <c r="P60" s="16"/>
      <c r="Q60" s="36" t="s">
        <v>1200</v>
      </c>
      <c r="R60" s="17" t="s">
        <v>1805</v>
      </c>
      <c r="S60" s="16"/>
      <c r="T60" s="16"/>
    </row>
    <row r="61" s="54" customFormat="1" ht="286" hidden="1" customHeight="1" spans="1:20">
      <c r="A61" s="57">
        <v>104</v>
      </c>
      <c r="B61" s="57" t="s">
        <v>1665</v>
      </c>
      <c r="C61" s="57" t="s">
        <v>1273</v>
      </c>
      <c r="D61" s="57" t="s">
        <v>35</v>
      </c>
      <c r="E61" s="57" t="s">
        <v>2006</v>
      </c>
      <c r="F61" s="57" t="s">
        <v>29</v>
      </c>
      <c r="G61" s="57" t="s">
        <v>56</v>
      </c>
      <c r="H61" s="58" t="s">
        <v>2054</v>
      </c>
      <c r="I61" s="57" t="s">
        <v>31</v>
      </c>
      <c r="J61" s="57">
        <v>26.6</v>
      </c>
      <c r="K61" s="61">
        <v>893.76</v>
      </c>
      <c r="L61" s="57"/>
      <c r="M61" s="57"/>
      <c r="N61" s="57"/>
      <c r="O61" s="57"/>
      <c r="P61" s="57"/>
      <c r="Q61" s="63" t="s">
        <v>1196</v>
      </c>
      <c r="R61" s="58" t="s">
        <v>2055</v>
      </c>
      <c r="S61" s="57"/>
      <c r="T61" s="57"/>
    </row>
    <row r="62" ht="158" hidden="1" customHeight="1" spans="1:20">
      <c r="A62" s="16">
        <v>52</v>
      </c>
      <c r="B62" s="16"/>
      <c r="C62" s="16" t="s">
        <v>1815</v>
      </c>
      <c r="D62" s="16" t="s">
        <v>35</v>
      </c>
      <c r="E62" s="16" t="s">
        <v>113</v>
      </c>
      <c r="F62" s="16" t="s">
        <v>29</v>
      </c>
      <c r="G62" s="16" t="s">
        <v>56</v>
      </c>
      <c r="H62" s="17" t="s">
        <v>1816</v>
      </c>
      <c r="I62" s="16" t="s">
        <v>116</v>
      </c>
      <c r="J62" s="16">
        <v>1</v>
      </c>
      <c r="K62" s="35">
        <v>25</v>
      </c>
      <c r="L62" s="36"/>
      <c r="M62" s="36"/>
      <c r="N62" s="36"/>
      <c r="O62" s="36"/>
      <c r="P62" s="36"/>
      <c r="Q62" s="36" t="s">
        <v>1200</v>
      </c>
      <c r="R62" s="17" t="s">
        <v>117</v>
      </c>
      <c r="S62" s="16"/>
      <c r="T62" s="16"/>
    </row>
    <row r="63" ht="219" hidden="1" customHeight="1" spans="1:20">
      <c r="A63" s="16">
        <v>53</v>
      </c>
      <c r="B63" s="16"/>
      <c r="C63" s="16" t="s">
        <v>276</v>
      </c>
      <c r="D63" s="16" t="s">
        <v>35</v>
      </c>
      <c r="E63" s="16" t="s">
        <v>2006</v>
      </c>
      <c r="F63" s="16" t="s">
        <v>29</v>
      </c>
      <c r="G63" s="16" t="s">
        <v>277</v>
      </c>
      <c r="H63" s="17" t="s">
        <v>3676</v>
      </c>
      <c r="I63" s="16" t="s">
        <v>31</v>
      </c>
      <c r="J63" s="16">
        <v>7</v>
      </c>
      <c r="K63" s="35">
        <v>856</v>
      </c>
      <c r="L63" s="16"/>
      <c r="M63" s="16"/>
      <c r="N63" s="16"/>
      <c r="O63" s="16"/>
      <c r="P63" s="16"/>
      <c r="Q63" s="36" t="s">
        <v>1196</v>
      </c>
      <c r="R63" s="17" t="s">
        <v>1552</v>
      </c>
      <c r="S63" s="16"/>
      <c r="T63" s="16"/>
    </row>
    <row r="64" ht="196" hidden="1" customHeight="1" spans="1:20">
      <c r="A64" s="16">
        <v>54</v>
      </c>
      <c r="B64" s="16"/>
      <c r="C64" s="16" t="s">
        <v>290</v>
      </c>
      <c r="D64" s="16" t="s">
        <v>35</v>
      </c>
      <c r="E64" s="16" t="s">
        <v>113</v>
      </c>
      <c r="F64" s="16" t="s">
        <v>29</v>
      </c>
      <c r="G64" s="16" t="s">
        <v>272</v>
      </c>
      <c r="H64" s="17" t="s">
        <v>2186</v>
      </c>
      <c r="I64" s="16" t="s">
        <v>92</v>
      </c>
      <c r="J64" s="16">
        <v>127</v>
      </c>
      <c r="K64" s="35">
        <v>33.9</v>
      </c>
      <c r="L64" s="16"/>
      <c r="M64" s="16"/>
      <c r="N64" s="16"/>
      <c r="O64" s="16"/>
      <c r="P64" s="16"/>
      <c r="Q64" s="36" t="s">
        <v>1200</v>
      </c>
      <c r="R64" s="17" t="s">
        <v>1279</v>
      </c>
      <c r="S64" s="16"/>
      <c r="T64" s="16"/>
    </row>
    <row r="65" ht="143" hidden="1" customHeight="1" spans="1:20">
      <c r="A65" s="16">
        <v>55</v>
      </c>
      <c r="B65" s="16"/>
      <c r="C65" s="16" t="s">
        <v>294</v>
      </c>
      <c r="D65" s="16" t="s">
        <v>35</v>
      </c>
      <c r="E65" s="16" t="s">
        <v>120</v>
      </c>
      <c r="F65" s="16" t="s">
        <v>29</v>
      </c>
      <c r="G65" s="16" t="s">
        <v>272</v>
      </c>
      <c r="H65" s="17" t="s">
        <v>2187</v>
      </c>
      <c r="I65" s="16" t="s">
        <v>123</v>
      </c>
      <c r="J65" s="16">
        <v>400</v>
      </c>
      <c r="K65" s="35">
        <v>140</v>
      </c>
      <c r="L65" s="16"/>
      <c r="M65" s="16"/>
      <c r="N65" s="16"/>
      <c r="O65" s="16"/>
      <c r="P65" s="16"/>
      <c r="Q65" s="36" t="s">
        <v>1200</v>
      </c>
      <c r="R65" s="17" t="s">
        <v>2188</v>
      </c>
      <c r="S65" s="16"/>
      <c r="T65" s="16"/>
    </row>
    <row r="66" ht="199" hidden="1" customHeight="1" spans="1:20">
      <c r="A66" s="16">
        <v>56</v>
      </c>
      <c r="B66" s="16"/>
      <c r="C66" s="16" t="s">
        <v>316</v>
      </c>
      <c r="D66" s="16" t="s">
        <v>35</v>
      </c>
      <c r="E66" s="16" t="s">
        <v>120</v>
      </c>
      <c r="F66" s="16" t="s">
        <v>29</v>
      </c>
      <c r="G66" s="16" t="s">
        <v>307</v>
      </c>
      <c r="H66" s="17" t="s">
        <v>2193</v>
      </c>
      <c r="I66" s="16" t="s">
        <v>123</v>
      </c>
      <c r="J66" s="16">
        <v>352</v>
      </c>
      <c r="K66" s="35">
        <v>123.2</v>
      </c>
      <c r="L66" s="16"/>
      <c r="M66" s="16"/>
      <c r="N66" s="16"/>
      <c r="O66" s="16"/>
      <c r="P66" s="16"/>
      <c r="Q66" s="36" t="s">
        <v>1200</v>
      </c>
      <c r="R66" s="17" t="s">
        <v>2194</v>
      </c>
      <c r="S66" s="16"/>
      <c r="T66" s="16"/>
    </row>
    <row r="67" ht="220" hidden="1" customHeight="1" spans="1:20">
      <c r="A67" s="16">
        <v>57</v>
      </c>
      <c r="B67" s="16"/>
      <c r="C67" s="16" t="s">
        <v>320</v>
      </c>
      <c r="D67" s="16" t="s">
        <v>35</v>
      </c>
      <c r="E67" s="16" t="s">
        <v>113</v>
      </c>
      <c r="F67" s="16" t="s">
        <v>29</v>
      </c>
      <c r="G67" s="16" t="s">
        <v>307</v>
      </c>
      <c r="H67" s="17" t="s">
        <v>2195</v>
      </c>
      <c r="I67" s="16" t="s">
        <v>92</v>
      </c>
      <c r="J67" s="16">
        <v>108</v>
      </c>
      <c r="K67" s="35">
        <v>70.6</v>
      </c>
      <c r="L67" s="16"/>
      <c r="M67" s="16"/>
      <c r="N67" s="16"/>
      <c r="O67" s="16"/>
      <c r="P67" s="16"/>
      <c r="Q67" s="36" t="s">
        <v>1200</v>
      </c>
      <c r="R67" s="17" t="s">
        <v>322</v>
      </c>
      <c r="S67" s="16"/>
      <c r="T67" s="16"/>
    </row>
    <row r="68" ht="186" hidden="1" customHeight="1" spans="1:20">
      <c r="A68" s="16">
        <v>58</v>
      </c>
      <c r="B68" s="16"/>
      <c r="C68" s="16" t="s">
        <v>324</v>
      </c>
      <c r="D68" s="16" t="s">
        <v>35</v>
      </c>
      <c r="E68" s="16" t="s">
        <v>36</v>
      </c>
      <c r="F68" s="16" t="s">
        <v>29</v>
      </c>
      <c r="G68" s="16" t="s">
        <v>307</v>
      </c>
      <c r="H68" s="17" t="s">
        <v>2196</v>
      </c>
      <c r="I68" s="16" t="s">
        <v>31</v>
      </c>
      <c r="J68" s="16">
        <v>2</v>
      </c>
      <c r="K68" s="35">
        <v>51.84</v>
      </c>
      <c r="L68" s="16"/>
      <c r="M68" s="16"/>
      <c r="N68" s="16"/>
      <c r="O68" s="16"/>
      <c r="P68" s="16"/>
      <c r="Q68" s="36" t="s">
        <v>1197</v>
      </c>
      <c r="R68" s="17" t="s">
        <v>1825</v>
      </c>
      <c r="S68" s="16"/>
      <c r="T68" s="16"/>
    </row>
    <row r="69" ht="187" hidden="1" customHeight="1" spans="1:20">
      <c r="A69" s="16">
        <v>59</v>
      </c>
      <c r="B69" s="16"/>
      <c r="C69" s="16" t="s">
        <v>339</v>
      </c>
      <c r="D69" s="16" t="s">
        <v>35</v>
      </c>
      <c r="E69" s="16" t="s">
        <v>113</v>
      </c>
      <c r="F69" s="16" t="s">
        <v>29</v>
      </c>
      <c r="G69" s="16" t="s">
        <v>335</v>
      </c>
      <c r="H69" s="17" t="s">
        <v>2197</v>
      </c>
      <c r="I69" s="16" t="s">
        <v>116</v>
      </c>
      <c r="J69" s="16">
        <v>2</v>
      </c>
      <c r="K69" s="35">
        <v>80</v>
      </c>
      <c r="L69" s="16"/>
      <c r="M69" s="16"/>
      <c r="N69" s="16"/>
      <c r="O69" s="16"/>
      <c r="P69" s="16"/>
      <c r="Q69" s="36" t="s">
        <v>1200</v>
      </c>
      <c r="R69" s="17" t="s">
        <v>341</v>
      </c>
      <c r="S69" s="16"/>
      <c r="T69" s="16"/>
    </row>
    <row r="70" ht="148" hidden="1" customHeight="1" spans="1:20">
      <c r="A70" s="16">
        <v>60</v>
      </c>
      <c r="B70" s="16"/>
      <c r="C70" s="16" t="s">
        <v>353</v>
      </c>
      <c r="D70" s="16" t="s">
        <v>35</v>
      </c>
      <c r="E70" s="16" t="s">
        <v>113</v>
      </c>
      <c r="F70" s="16" t="s">
        <v>29</v>
      </c>
      <c r="G70" s="16" t="s">
        <v>349</v>
      </c>
      <c r="H70" s="17" t="s">
        <v>2200</v>
      </c>
      <c r="I70" s="16" t="s">
        <v>116</v>
      </c>
      <c r="J70" s="16">
        <v>2</v>
      </c>
      <c r="K70" s="35">
        <v>65</v>
      </c>
      <c r="L70" s="16"/>
      <c r="M70" s="16"/>
      <c r="N70" s="16"/>
      <c r="O70" s="16"/>
      <c r="P70" s="16"/>
      <c r="Q70" s="36" t="s">
        <v>1200</v>
      </c>
      <c r="R70" s="17" t="s">
        <v>2201</v>
      </c>
      <c r="S70" s="16"/>
      <c r="T70" s="16"/>
    </row>
    <row r="71" ht="153" hidden="1" customHeight="1" spans="1:20">
      <c r="A71" s="16">
        <v>61</v>
      </c>
      <c r="B71" s="16"/>
      <c r="C71" s="16" t="s">
        <v>366</v>
      </c>
      <c r="D71" s="16" t="s">
        <v>35</v>
      </c>
      <c r="E71" s="16" t="s">
        <v>113</v>
      </c>
      <c r="F71" s="16" t="s">
        <v>29</v>
      </c>
      <c r="G71" s="16" t="s">
        <v>358</v>
      </c>
      <c r="H71" s="17" t="s">
        <v>367</v>
      </c>
      <c r="I71" s="16" t="s">
        <v>92</v>
      </c>
      <c r="J71" s="16">
        <v>200</v>
      </c>
      <c r="K71" s="35">
        <v>30</v>
      </c>
      <c r="L71" s="16"/>
      <c r="M71" s="16"/>
      <c r="N71" s="16"/>
      <c r="O71" s="16"/>
      <c r="P71" s="16"/>
      <c r="Q71" s="36" t="s">
        <v>1200</v>
      </c>
      <c r="R71" s="17" t="s">
        <v>2203</v>
      </c>
      <c r="S71" s="16"/>
      <c r="T71" s="16"/>
    </row>
    <row r="72" ht="155" hidden="1" customHeight="1" spans="1:20">
      <c r="A72" s="16">
        <v>62</v>
      </c>
      <c r="B72" s="16"/>
      <c r="C72" s="16" t="s">
        <v>370</v>
      </c>
      <c r="D72" s="16" t="s">
        <v>35</v>
      </c>
      <c r="E72" s="16" t="s">
        <v>120</v>
      </c>
      <c r="F72" s="16" t="s">
        <v>29</v>
      </c>
      <c r="G72" s="16" t="s">
        <v>358</v>
      </c>
      <c r="H72" s="17" t="s">
        <v>2204</v>
      </c>
      <c r="I72" s="16" t="s">
        <v>123</v>
      </c>
      <c r="J72" s="16">
        <v>112</v>
      </c>
      <c r="K72" s="35">
        <v>39.2</v>
      </c>
      <c r="L72" s="16"/>
      <c r="M72" s="16"/>
      <c r="N72" s="16"/>
      <c r="O72" s="16"/>
      <c r="P72" s="16"/>
      <c r="Q72" s="36" t="s">
        <v>1200</v>
      </c>
      <c r="R72" s="17" t="s">
        <v>372</v>
      </c>
      <c r="S72" s="16"/>
      <c r="T72" s="16"/>
    </row>
    <row r="73" ht="158" hidden="1" customHeight="1" spans="1:20">
      <c r="A73" s="16">
        <v>63</v>
      </c>
      <c r="B73" s="16"/>
      <c r="C73" s="16" t="s">
        <v>374</v>
      </c>
      <c r="D73" s="16" t="s">
        <v>35</v>
      </c>
      <c r="E73" s="16" t="s">
        <v>375</v>
      </c>
      <c r="F73" s="16" t="s">
        <v>29</v>
      </c>
      <c r="G73" s="16" t="s">
        <v>358</v>
      </c>
      <c r="H73" s="17" t="s">
        <v>2205</v>
      </c>
      <c r="I73" s="16" t="s">
        <v>116</v>
      </c>
      <c r="J73" s="16">
        <v>1</v>
      </c>
      <c r="K73" s="35">
        <v>25</v>
      </c>
      <c r="L73" s="16"/>
      <c r="M73" s="16"/>
      <c r="N73" s="16"/>
      <c r="O73" s="16"/>
      <c r="P73" s="16"/>
      <c r="Q73" s="36" t="s">
        <v>1200</v>
      </c>
      <c r="R73" s="17" t="s">
        <v>1285</v>
      </c>
      <c r="S73" s="16"/>
      <c r="T73" s="16"/>
    </row>
    <row r="74" ht="172" hidden="1" customHeight="1" spans="1:20">
      <c r="A74" s="16">
        <v>64</v>
      </c>
      <c r="B74" s="16"/>
      <c r="C74" s="16" t="s">
        <v>379</v>
      </c>
      <c r="D74" s="16" t="s">
        <v>35</v>
      </c>
      <c r="E74" s="16" t="s">
        <v>113</v>
      </c>
      <c r="F74" s="16" t="s">
        <v>29</v>
      </c>
      <c r="G74" s="16" t="s">
        <v>380</v>
      </c>
      <c r="H74" s="17" t="s">
        <v>2206</v>
      </c>
      <c r="I74" s="16" t="s">
        <v>116</v>
      </c>
      <c r="J74" s="16">
        <v>2</v>
      </c>
      <c r="K74" s="35">
        <v>65</v>
      </c>
      <c r="L74" s="16"/>
      <c r="M74" s="16"/>
      <c r="N74" s="16"/>
      <c r="O74" s="16"/>
      <c r="P74" s="16"/>
      <c r="Q74" s="36" t="s">
        <v>1200</v>
      </c>
      <c r="R74" s="17" t="s">
        <v>1286</v>
      </c>
      <c r="S74" s="16"/>
      <c r="T74" s="16"/>
    </row>
    <row r="75" ht="228" hidden="1" customHeight="1" spans="1:20">
      <c r="A75" s="16">
        <v>65</v>
      </c>
      <c r="B75" s="16"/>
      <c r="C75" s="16" t="s">
        <v>384</v>
      </c>
      <c r="D75" s="16" t="s">
        <v>35</v>
      </c>
      <c r="E75" s="16" t="s">
        <v>120</v>
      </c>
      <c r="F75" s="16" t="s">
        <v>29</v>
      </c>
      <c r="G75" s="16" t="s">
        <v>380</v>
      </c>
      <c r="H75" s="17" t="s">
        <v>2207</v>
      </c>
      <c r="I75" s="16" t="s">
        <v>123</v>
      </c>
      <c r="J75" s="16">
        <v>148</v>
      </c>
      <c r="K75" s="35">
        <v>51.8</v>
      </c>
      <c r="L75" s="16"/>
      <c r="M75" s="16"/>
      <c r="N75" s="16"/>
      <c r="O75" s="16"/>
      <c r="P75" s="16"/>
      <c r="Q75" s="36" t="s">
        <v>1200</v>
      </c>
      <c r="R75" s="17" t="s">
        <v>1287</v>
      </c>
      <c r="S75" s="16"/>
      <c r="T75" s="16"/>
    </row>
    <row r="76" ht="153" hidden="1" customHeight="1" spans="1:20">
      <c r="A76" s="16">
        <v>66</v>
      </c>
      <c r="B76" s="16"/>
      <c r="C76" s="16" t="s">
        <v>406</v>
      </c>
      <c r="D76" s="16" t="s">
        <v>35</v>
      </c>
      <c r="E76" s="16" t="s">
        <v>113</v>
      </c>
      <c r="F76" s="16" t="s">
        <v>29</v>
      </c>
      <c r="G76" s="16" t="s">
        <v>402</v>
      </c>
      <c r="H76" s="17" t="s">
        <v>2209</v>
      </c>
      <c r="I76" s="16" t="s">
        <v>116</v>
      </c>
      <c r="J76" s="16">
        <v>1</v>
      </c>
      <c r="K76" s="35">
        <v>25</v>
      </c>
      <c r="L76" s="16"/>
      <c r="M76" s="16"/>
      <c r="N76" s="16"/>
      <c r="O76" s="16"/>
      <c r="P76" s="16"/>
      <c r="Q76" s="36" t="s">
        <v>1200</v>
      </c>
      <c r="R76" s="17" t="s">
        <v>408</v>
      </c>
      <c r="S76" s="16"/>
      <c r="T76" s="16"/>
    </row>
    <row r="77" ht="182" hidden="1" customHeight="1" spans="1:20">
      <c r="A77" s="16">
        <v>67</v>
      </c>
      <c r="B77" s="16"/>
      <c r="C77" s="16" t="s">
        <v>410</v>
      </c>
      <c r="D77" s="16" t="s">
        <v>35</v>
      </c>
      <c r="E77" s="16" t="s">
        <v>113</v>
      </c>
      <c r="F77" s="16" t="s">
        <v>29</v>
      </c>
      <c r="G77" s="16" t="s">
        <v>411</v>
      </c>
      <c r="H77" s="17" t="s">
        <v>2210</v>
      </c>
      <c r="I77" s="16" t="s">
        <v>116</v>
      </c>
      <c r="J77" s="16">
        <v>2</v>
      </c>
      <c r="K77" s="35">
        <v>65</v>
      </c>
      <c r="L77" s="16"/>
      <c r="M77" s="16"/>
      <c r="N77" s="16"/>
      <c r="O77" s="16"/>
      <c r="P77" s="16"/>
      <c r="Q77" s="36" t="s">
        <v>1200</v>
      </c>
      <c r="R77" s="17" t="s">
        <v>413</v>
      </c>
      <c r="S77" s="16"/>
      <c r="T77" s="16"/>
    </row>
    <row r="78" ht="177" hidden="1" customHeight="1" spans="1:20">
      <c r="A78" s="16">
        <v>68</v>
      </c>
      <c r="B78" s="16"/>
      <c r="C78" s="16" t="s">
        <v>415</v>
      </c>
      <c r="D78" s="16" t="s">
        <v>35</v>
      </c>
      <c r="E78" s="16" t="s">
        <v>120</v>
      </c>
      <c r="F78" s="16" t="s">
        <v>29</v>
      </c>
      <c r="G78" s="16" t="s">
        <v>411</v>
      </c>
      <c r="H78" s="17" t="s">
        <v>416</v>
      </c>
      <c r="I78" s="16" t="s">
        <v>123</v>
      </c>
      <c r="J78" s="16">
        <v>200</v>
      </c>
      <c r="K78" s="35">
        <v>70</v>
      </c>
      <c r="L78" s="16"/>
      <c r="M78" s="16"/>
      <c r="N78" s="16"/>
      <c r="O78" s="16"/>
      <c r="P78" s="16"/>
      <c r="Q78" s="36" t="s">
        <v>1200</v>
      </c>
      <c r="R78" s="17" t="s">
        <v>417</v>
      </c>
      <c r="S78" s="16"/>
      <c r="T78" s="16"/>
    </row>
    <row r="79" ht="163" hidden="1" customHeight="1" spans="1:20">
      <c r="A79" s="16">
        <v>69</v>
      </c>
      <c r="B79" s="16"/>
      <c r="C79" s="16" t="s">
        <v>423</v>
      </c>
      <c r="D79" s="16" t="s">
        <v>35</v>
      </c>
      <c r="E79" s="16" t="s">
        <v>113</v>
      </c>
      <c r="F79" s="16" t="s">
        <v>29</v>
      </c>
      <c r="G79" s="16" t="s">
        <v>424</v>
      </c>
      <c r="H79" s="17" t="s">
        <v>2211</v>
      </c>
      <c r="I79" s="16" t="s">
        <v>92</v>
      </c>
      <c r="J79" s="16">
        <v>100</v>
      </c>
      <c r="K79" s="35">
        <v>49.5</v>
      </c>
      <c r="L79" s="16"/>
      <c r="M79" s="16"/>
      <c r="N79" s="16"/>
      <c r="O79" s="16"/>
      <c r="P79" s="16"/>
      <c r="Q79" s="36" t="s">
        <v>1200</v>
      </c>
      <c r="R79" s="17" t="s">
        <v>426</v>
      </c>
      <c r="S79" s="16"/>
      <c r="T79" s="16"/>
    </row>
    <row r="80" ht="213" hidden="1" customHeight="1" spans="1:20">
      <c r="A80" s="16">
        <v>70</v>
      </c>
      <c r="B80" s="16"/>
      <c r="C80" s="16" t="s">
        <v>1433</v>
      </c>
      <c r="D80" s="16" t="s">
        <v>35</v>
      </c>
      <c r="E80" s="16" t="s">
        <v>120</v>
      </c>
      <c r="F80" s="16" t="s">
        <v>29</v>
      </c>
      <c r="G80" s="16" t="s">
        <v>441</v>
      </c>
      <c r="H80" s="17" t="s">
        <v>2213</v>
      </c>
      <c r="I80" s="16" t="s">
        <v>123</v>
      </c>
      <c r="J80" s="16">
        <v>284</v>
      </c>
      <c r="K80" s="35">
        <v>99.4</v>
      </c>
      <c r="L80" s="16"/>
      <c r="M80" s="16"/>
      <c r="N80" s="16"/>
      <c r="O80" s="16"/>
      <c r="P80" s="16"/>
      <c r="Q80" s="36" t="s">
        <v>1200</v>
      </c>
      <c r="R80" s="17" t="s">
        <v>1288</v>
      </c>
      <c r="S80" s="16"/>
      <c r="T80" s="16"/>
    </row>
    <row r="81" ht="153" hidden="1" customHeight="1" spans="1:20">
      <c r="A81" s="16">
        <v>71</v>
      </c>
      <c r="B81" s="16"/>
      <c r="C81" s="16" t="s">
        <v>1434</v>
      </c>
      <c r="D81" s="16" t="s">
        <v>35</v>
      </c>
      <c r="E81" s="16" t="s">
        <v>113</v>
      </c>
      <c r="F81" s="16" t="s">
        <v>29</v>
      </c>
      <c r="G81" s="16" t="s">
        <v>441</v>
      </c>
      <c r="H81" s="17" t="s">
        <v>2214</v>
      </c>
      <c r="I81" s="16" t="s">
        <v>116</v>
      </c>
      <c r="J81" s="16">
        <v>2</v>
      </c>
      <c r="K81" s="35">
        <v>55</v>
      </c>
      <c r="L81" s="16"/>
      <c r="M81" s="16"/>
      <c r="N81" s="16"/>
      <c r="O81" s="16"/>
      <c r="P81" s="16"/>
      <c r="Q81" s="36" t="s">
        <v>1200</v>
      </c>
      <c r="R81" s="17" t="s">
        <v>2215</v>
      </c>
      <c r="S81" s="16"/>
      <c r="T81" s="16"/>
    </row>
    <row r="82" ht="129" customHeight="1" spans="1:20">
      <c r="A82" s="16">
        <v>72</v>
      </c>
      <c r="B82" s="16"/>
      <c r="C82" s="16" t="s">
        <v>449</v>
      </c>
      <c r="D82" s="16" t="s">
        <v>35</v>
      </c>
      <c r="E82" s="16" t="s">
        <v>176</v>
      </c>
      <c r="F82" s="16" t="s">
        <v>29</v>
      </c>
      <c r="G82" s="16" t="s">
        <v>441</v>
      </c>
      <c r="H82" s="17" t="s">
        <v>2216</v>
      </c>
      <c r="I82" s="16" t="s">
        <v>31</v>
      </c>
      <c r="J82" s="16">
        <v>3.65</v>
      </c>
      <c r="K82" s="35">
        <v>481</v>
      </c>
      <c r="L82" s="16"/>
      <c r="M82" s="16"/>
      <c r="N82" s="16"/>
      <c r="O82" s="16"/>
      <c r="P82" s="16"/>
      <c r="Q82" s="36" t="s">
        <v>1200</v>
      </c>
      <c r="R82" s="17" t="s">
        <v>2217</v>
      </c>
      <c r="S82" s="16"/>
      <c r="T82" s="16"/>
    </row>
    <row r="83" ht="162" hidden="1" customHeight="1" spans="1:20">
      <c r="A83" s="16">
        <v>73</v>
      </c>
      <c r="B83" s="16"/>
      <c r="C83" s="16" t="s">
        <v>495</v>
      </c>
      <c r="D83" s="16" t="s">
        <v>35</v>
      </c>
      <c r="E83" s="16" t="s">
        <v>496</v>
      </c>
      <c r="F83" s="16" t="s">
        <v>29</v>
      </c>
      <c r="G83" s="16" t="s">
        <v>497</v>
      </c>
      <c r="H83" s="17" t="s">
        <v>2222</v>
      </c>
      <c r="I83" s="16" t="s">
        <v>499</v>
      </c>
      <c r="J83" s="16">
        <v>13</v>
      </c>
      <c r="K83" s="35">
        <v>300</v>
      </c>
      <c r="L83" s="16"/>
      <c r="M83" s="16"/>
      <c r="N83" s="16"/>
      <c r="O83" s="16"/>
      <c r="P83" s="16"/>
      <c r="Q83" s="36" t="s">
        <v>1217</v>
      </c>
      <c r="R83" s="17" t="s">
        <v>2223</v>
      </c>
      <c r="S83" s="16"/>
      <c r="T83" s="16"/>
    </row>
    <row r="84" ht="140" hidden="1" customHeight="1" spans="1:20">
      <c r="A84" s="16">
        <v>74</v>
      </c>
      <c r="B84" s="16"/>
      <c r="C84" s="16" t="s">
        <v>681</v>
      </c>
      <c r="D84" s="16" t="s">
        <v>35</v>
      </c>
      <c r="E84" s="16" t="s">
        <v>375</v>
      </c>
      <c r="F84" s="16" t="s">
        <v>29</v>
      </c>
      <c r="G84" s="16" t="s">
        <v>677</v>
      </c>
      <c r="H84" s="17" t="s">
        <v>2249</v>
      </c>
      <c r="I84" s="16" t="s">
        <v>116</v>
      </c>
      <c r="J84" s="16">
        <v>1</v>
      </c>
      <c r="K84" s="35">
        <v>30</v>
      </c>
      <c r="L84" s="36"/>
      <c r="M84" s="36"/>
      <c r="N84" s="36"/>
      <c r="O84" s="36"/>
      <c r="P84" s="36"/>
      <c r="Q84" s="36" t="s">
        <v>1200</v>
      </c>
      <c r="R84" s="17" t="s">
        <v>1348</v>
      </c>
      <c r="S84" s="16"/>
      <c r="T84" s="16"/>
    </row>
    <row r="85" ht="151" hidden="1" customHeight="1" spans="1:20">
      <c r="A85" s="16">
        <v>75</v>
      </c>
      <c r="B85" s="16"/>
      <c r="C85" s="16" t="s">
        <v>699</v>
      </c>
      <c r="D85" s="16" t="s">
        <v>35</v>
      </c>
      <c r="E85" s="16" t="s">
        <v>120</v>
      </c>
      <c r="F85" s="16" t="s">
        <v>29</v>
      </c>
      <c r="G85" s="16" t="s">
        <v>695</v>
      </c>
      <c r="H85" s="17" t="s">
        <v>700</v>
      </c>
      <c r="I85" s="16" t="s">
        <v>701</v>
      </c>
      <c r="J85" s="16">
        <v>100</v>
      </c>
      <c r="K85" s="35">
        <v>13.4</v>
      </c>
      <c r="L85" s="36"/>
      <c r="M85" s="36"/>
      <c r="N85" s="36"/>
      <c r="O85" s="36"/>
      <c r="P85" s="36"/>
      <c r="Q85" s="36" t="s">
        <v>1200</v>
      </c>
      <c r="R85" s="17" t="s">
        <v>1876</v>
      </c>
      <c r="S85" s="16"/>
      <c r="T85" s="16"/>
    </row>
    <row r="86" ht="132" hidden="1" customHeight="1" spans="1:20">
      <c r="A86" s="16">
        <v>76</v>
      </c>
      <c r="B86" s="16"/>
      <c r="C86" s="16" t="s">
        <v>715</v>
      </c>
      <c r="D86" s="16" t="s">
        <v>35</v>
      </c>
      <c r="E86" s="16" t="s">
        <v>120</v>
      </c>
      <c r="F86" s="16" t="s">
        <v>29</v>
      </c>
      <c r="G86" s="16" t="s">
        <v>705</v>
      </c>
      <c r="H86" s="17" t="s">
        <v>2254</v>
      </c>
      <c r="I86" s="16" t="s">
        <v>123</v>
      </c>
      <c r="J86" s="16">
        <v>70</v>
      </c>
      <c r="K86" s="35">
        <v>57.2</v>
      </c>
      <c r="L86" s="36"/>
      <c r="M86" s="36"/>
      <c r="N86" s="36"/>
      <c r="O86" s="36"/>
      <c r="P86" s="36"/>
      <c r="Q86" s="36" t="s">
        <v>1200</v>
      </c>
      <c r="R86" s="17" t="s">
        <v>2255</v>
      </c>
      <c r="S86" s="16"/>
      <c r="T86" s="16"/>
    </row>
    <row r="87" ht="150" hidden="1" customHeight="1" spans="1:20">
      <c r="A87" s="16">
        <v>77</v>
      </c>
      <c r="B87" s="16"/>
      <c r="C87" s="16" t="s">
        <v>1443</v>
      </c>
      <c r="D87" s="16" t="s">
        <v>35</v>
      </c>
      <c r="E87" s="16" t="s">
        <v>113</v>
      </c>
      <c r="F87" s="16" t="s">
        <v>21</v>
      </c>
      <c r="G87" s="16" t="s">
        <v>724</v>
      </c>
      <c r="H87" s="17" t="s">
        <v>2256</v>
      </c>
      <c r="I87" s="16" t="s">
        <v>92</v>
      </c>
      <c r="J87" s="16">
        <v>300</v>
      </c>
      <c r="K87" s="35">
        <v>15</v>
      </c>
      <c r="L87" s="36"/>
      <c r="M87" s="36"/>
      <c r="N87" s="36"/>
      <c r="O87" s="36"/>
      <c r="P87" s="36"/>
      <c r="Q87" s="36" t="s">
        <v>1200</v>
      </c>
      <c r="R87" s="17" t="s">
        <v>1363</v>
      </c>
      <c r="S87" s="16"/>
      <c r="T87" s="16"/>
    </row>
    <row r="88" ht="137" hidden="1" customHeight="1" spans="1:20">
      <c r="A88" s="16">
        <v>78</v>
      </c>
      <c r="B88" s="16"/>
      <c r="C88" s="16" t="s">
        <v>744</v>
      </c>
      <c r="D88" s="16" t="s">
        <v>35</v>
      </c>
      <c r="E88" s="16" t="s">
        <v>120</v>
      </c>
      <c r="F88" s="16" t="s">
        <v>29</v>
      </c>
      <c r="G88" s="16" t="s">
        <v>736</v>
      </c>
      <c r="H88" s="17" t="s">
        <v>745</v>
      </c>
      <c r="I88" s="16" t="s">
        <v>123</v>
      </c>
      <c r="J88" s="16">
        <v>200</v>
      </c>
      <c r="K88" s="35">
        <v>52</v>
      </c>
      <c r="L88" s="36"/>
      <c r="M88" s="36"/>
      <c r="N88" s="36"/>
      <c r="O88" s="36"/>
      <c r="P88" s="36"/>
      <c r="Q88" s="36" t="s">
        <v>1200</v>
      </c>
      <c r="R88" s="17" t="s">
        <v>1372</v>
      </c>
      <c r="S88" s="16"/>
      <c r="T88" s="16"/>
    </row>
    <row r="89" ht="140" hidden="1" customHeight="1" spans="1:20">
      <c r="A89" s="16">
        <v>79</v>
      </c>
      <c r="B89" s="16"/>
      <c r="C89" s="16" t="s">
        <v>1445</v>
      </c>
      <c r="D89" s="16" t="s">
        <v>35</v>
      </c>
      <c r="E89" s="16" t="s">
        <v>113</v>
      </c>
      <c r="F89" s="16" t="s">
        <v>29</v>
      </c>
      <c r="G89" s="16" t="s">
        <v>736</v>
      </c>
      <c r="H89" s="17" t="s">
        <v>2261</v>
      </c>
      <c r="I89" s="16" t="s">
        <v>116</v>
      </c>
      <c r="J89" s="16">
        <v>1</v>
      </c>
      <c r="K89" s="35">
        <v>30</v>
      </c>
      <c r="L89" s="36"/>
      <c r="M89" s="36"/>
      <c r="N89" s="36"/>
      <c r="O89" s="36"/>
      <c r="P89" s="36"/>
      <c r="Q89" s="36" t="s">
        <v>1200</v>
      </c>
      <c r="R89" s="17" t="s">
        <v>1373</v>
      </c>
      <c r="S89" s="16"/>
      <c r="T89" s="16"/>
    </row>
    <row r="90" ht="155" hidden="1" customHeight="1" spans="1:20">
      <c r="A90" s="16">
        <v>80</v>
      </c>
      <c r="B90" s="16"/>
      <c r="C90" s="16" t="s">
        <v>1446</v>
      </c>
      <c r="D90" s="16" t="s">
        <v>35</v>
      </c>
      <c r="E90" s="16" t="s">
        <v>375</v>
      </c>
      <c r="F90" s="16" t="s">
        <v>29</v>
      </c>
      <c r="G90" s="16" t="s">
        <v>753</v>
      </c>
      <c r="H90" s="17" t="s">
        <v>2262</v>
      </c>
      <c r="I90" s="16" t="s">
        <v>755</v>
      </c>
      <c r="J90" s="16">
        <v>1</v>
      </c>
      <c r="K90" s="35">
        <v>134.96</v>
      </c>
      <c r="L90" s="36"/>
      <c r="M90" s="36"/>
      <c r="N90" s="36"/>
      <c r="O90" s="36"/>
      <c r="P90" s="36"/>
      <c r="Q90" s="36" t="s">
        <v>1200</v>
      </c>
      <c r="R90" s="17" t="s">
        <v>2263</v>
      </c>
      <c r="S90" s="16"/>
      <c r="T90" s="16"/>
    </row>
    <row r="91" ht="166" hidden="1" customHeight="1" spans="1:20">
      <c r="A91" s="16">
        <v>81</v>
      </c>
      <c r="B91" s="16"/>
      <c r="C91" s="16" t="s">
        <v>777</v>
      </c>
      <c r="D91" s="16" t="s">
        <v>35</v>
      </c>
      <c r="E91" s="16" t="s">
        <v>120</v>
      </c>
      <c r="F91" s="16" t="s">
        <v>29</v>
      </c>
      <c r="G91" s="16" t="s">
        <v>769</v>
      </c>
      <c r="H91" s="17" t="s">
        <v>778</v>
      </c>
      <c r="I91" s="16" t="s">
        <v>123</v>
      </c>
      <c r="J91" s="16">
        <v>200</v>
      </c>
      <c r="K91" s="35">
        <v>52</v>
      </c>
      <c r="L91" s="36"/>
      <c r="M91" s="36"/>
      <c r="N91" s="36"/>
      <c r="O91" s="36"/>
      <c r="P91" s="36"/>
      <c r="Q91" s="36" t="s">
        <v>1200</v>
      </c>
      <c r="R91" s="17" t="s">
        <v>2267</v>
      </c>
      <c r="S91" s="16"/>
      <c r="T91" s="16"/>
    </row>
    <row r="92" ht="136" hidden="1" customHeight="1" spans="1:20">
      <c r="A92" s="16">
        <v>82</v>
      </c>
      <c r="B92" s="16"/>
      <c r="C92" s="16" t="s">
        <v>786</v>
      </c>
      <c r="D92" s="16" t="s">
        <v>35</v>
      </c>
      <c r="E92" s="16" t="s">
        <v>113</v>
      </c>
      <c r="F92" s="16" t="s">
        <v>21</v>
      </c>
      <c r="G92" s="16" t="s">
        <v>782</v>
      </c>
      <c r="H92" s="17" t="s">
        <v>787</v>
      </c>
      <c r="I92" s="16" t="s">
        <v>116</v>
      </c>
      <c r="J92" s="16">
        <v>1</v>
      </c>
      <c r="K92" s="35">
        <v>50</v>
      </c>
      <c r="L92" s="36"/>
      <c r="M92" s="36"/>
      <c r="N92" s="36"/>
      <c r="O92" s="36"/>
      <c r="P92" s="36"/>
      <c r="Q92" s="36" t="s">
        <v>1200</v>
      </c>
      <c r="R92" s="17" t="s">
        <v>1389</v>
      </c>
      <c r="S92" s="16"/>
      <c r="T92" s="16"/>
    </row>
    <row r="93" ht="155" hidden="1" customHeight="1" spans="1:20">
      <c r="A93" s="16">
        <v>83</v>
      </c>
      <c r="B93" s="16"/>
      <c r="C93" s="16" t="s">
        <v>795</v>
      </c>
      <c r="D93" s="16" t="s">
        <v>35</v>
      </c>
      <c r="E93" s="16" t="s">
        <v>796</v>
      </c>
      <c r="F93" s="16" t="s">
        <v>29</v>
      </c>
      <c r="G93" s="16" t="s">
        <v>797</v>
      </c>
      <c r="H93" s="17" t="s">
        <v>1390</v>
      </c>
      <c r="I93" s="16" t="s">
        <v>799</v>
      </c>
      <c r="J93" s="16">
        <v>1</v>
      </c>
      <c r="K93" s="35">
        <v>90</v>
      </c>
      <c r="L93" s="36"/>
      <c r="M93" s="36"/>
      <c r="N93" s="36"/>
      <c r="O93" s="36"/>
      <c r="P93" s="36"/>
      <c r="Q93" s="36" t="s">
        <v>1234</v>
      </c>
      <c r="R93" s="17" t="s">
        <v>800</v>
      </c>
      <c r="S93" s="16"/>
      <c r="T93" s="16"/>
    </row>
    <row r="94" ht="201" hidden="1" customHeight="1" spans="1:20">
      <c r="A94" s="16">
        <v>84</v>
      </c>
      <c r="B94" s="16"/>
      <c r="C94" s="16" t="s">
        <v>511</v>
      </c>
      <c r="D94" s="16" t="s">
        <v>35</v>
      </c>
      <c r="E94" s="16" t="s">
        <v>120</v>
      </c>
      <c r="F94" s="16" t="s">
        <v>29</v>
      </c>
      <c r="G94" s="16" t="s">
        <v>503</v>
      </c>
      <c r="H94" s="17" t="s">
        <v>2291</v>
      </c>
      <c r="I94" s="16" t="s">
        <v>123</v>
      </c>
      <c r="J94" s="16">
        <v>70</v>
      </c>
      <c r="K94" s="35">
        <v>18.9</v>
      </c>
      <c r="L94" s="36"/>
      <c r="M94" s="36"/>
      <c r="N94" s="36"/>
      <c r="O94" s="36"/>
      <c r="P94" s="36"/>
      <c r="Q94" s="36" t="s">
        <v>1200</v>
      </c>
      <c r="R94" s="17" t="s">
        <v>1917</v>
      </c>
      <c r="S94" s="16"/>
      <c r="T94" s="16"/>
    </row>
    <row r="95" ht="128" customHeight="1" spans="1:20">
      <c r="A95" s="16">
        <v>85</v>
      </c>
      <c r="B95" s="16"/>
      <c r="C95" s="16" t="s">
        <v>630</v>
      </c>
      <c r="D95" s="16" t="s">
        <v>35</v>
      </c>
      <c r="E95" s="16" t="s">
        <v>176</v>
      </c>
      <c r="F95" s="16" t="s">
        <v>29</v>
      </c>
      <c r="G95" s="16" t="s">
        <v>521</v>
      </c>
      <c r="H95" s="17" t="s">
        <v>2293</v>
      </c>
      <c r="I95" s="16" t="s">
        <v>31</v>
      </c>
      <c r="J95" s="16">
        <v>2</v>
      </c>
      <c r="K95" s="35">
        <v>310</v>
      </c>
      <c r="L95" s="16"/>
      <c r="M95" s="16"/>
      <c r="N95" s="16"/>
      <c r="O95" s="36"/>
      <c r="P95" s="36"/>
      <c r="Q95" s="36" t="s">
        <v>1200</v>
      </c>
      <c r="R95" s="17" t="s">
        <v>2294</v>
      </c>
      <c r="S95" s="16"/>
      <c r="T95" s="16"/>
    </row>
    <row r="96" ht="306" customHeight="1" spans="1:20">
      <c r="A96" s="57">
        <v>251</v>
      </c>
      <c r="B96" s="57" t="s">
        <v>1931</v>
      </c>
      <c r="C96" s="57" t="s">
        <v>1956</v>
      </c>
      <c r="D96" s="57" t="s">
        <v>35</v>
      </c>
      <c r="E96" s="57" t="s">
        <v>176</v>
      </c>
      <c r="F96" s="57" t="s">
        <v>29</v>
      </c>
      <c r="G96" s="57" t="s">
        <v>626</v>
      </c>
      <c r="H96" s="58" t="s">
        <v>2314</v>
      </c>
      <c r="I96" s="57" t="s">
        <v>31</v>
      </c>
      <c r="J96" s="57">
        <v>5.5</v>
      </c>
      <c r="K96" s="61">
        <v>620</v>
      </c>
      <c r="L96" s="57"/>
      <c r="M96" s="57"/>
      <c r="N96" s="57"/>
      <c r="O96" s="65"/>
      <c r="P96" s="65"/>
      <c r="Q96" s="57" t="s">
        <v>1200</v>
      </c>
      <c r="R96" s="58" t="s">
        <v>2315</v>
      </c>
      <c r="S96" s="57"/>
      <c r="T96" s="57"/>
    </row>
    <row r="97" ht="211" hidden="1" customHeight="1" spans="1:20">
      <c r="A97" s="16">
        <v>86</v>
      </c>
      <c r="B97" s="16"/>
      <c r="C97" s="16" t="s">
        <v>538</v>
      </c>
      <c r="D97" s="16" t="s">
        <v>35</v>
      </c>
      <c r="E97" s="16" t="s">
        <v>120</v>
      </c>
      <c r="F97" s="16" t="s">
        <v>534</v>
      </c>
      <c r="G97" s="16" t="s">
        <v>521</v>
      </c>
      <c r="H97" s="17" t="s">
        <v>2295</v>
      </c>
      <c r="I97" s="16" t="s">
        <v>123</v>
      </c>
      <c r="J97" s="16">
        <v>100</v>
      </c>
      <c r="K97" s="35">
        <v>27</v>
      </c>
      <c r="L97" s="16"/>
      <c r="M97" s="16"/>
      <c r="N97" s="16"/>
      <c r="O97" s="36"/>
      <c r="P97" s="36"/>
      <c r="Q97" s="36" t="s">
        <v>1200</v>
      </c>
      <c r="R97" s="17" t="s">
        <v>2296</v>
      </c>
      <c r="S97" s="16"/>
      <c r="T97" s="16"/>
    </row>
    <row r="98" ht="169" hidden="1" customHeight="1" spans="1:20">
      <c r="A98" s="16">
        <v>87</v>
      </c>
      <c r="B98" s="16"/>
      <c r="C98" s="16" t="s">
        <v>541</v>
      </c>
      <c r="D98" s="16" t="s">
        <v>35</v>
      </c>
      <c r="E98" s="16" t="s">
        <v>113</v>
      </c>
      <c r="F98" s="16" t="s">
        <v>29</v>
      </c>
      <c r="G98" s="16" t="s">
        <v>521</v>
      </c>
      <c r="H98" s="17" t="s">
        <v>2297</v>
      </c>
      <c r="I98" s="16" t="s">
        <v>92</v>
      </c>
      <c r="J98" s="16">
        <v>125</v>
      </c>
      <c r="K98" s="35">
        <v>11.12</v>
      </c>
      <c r="L98" s="16"/>
      <c r="M98" s="16"/>
      <c r="N98" s="16"/>
      <c r="O98" s="36"/>
      <c r="P98" s="36"/>
      <c r="Q98" s="36" t="s">
        <v>1200</v>
      </c>
      <c r="R98" s="17" t="s">
        <v>2298</v>
      </c>
      <c r="S98" s="16"/>
      <c r="T98" s="16"/>
    </row>
    <row r="99" ht="219" hidden="1" customHeight="1" spans="1:20">
      <c r="A99" s="16">
        <v>88</v>
      </c>
      <c r="B99" s="16"/>
      <c r="C99" s="16" t="s">
        <v>545</v>
      </c>
      <c r="D99" s="16" t="s">
        <v>35</v>
      </c>
      <c r="E99" s="16" t="s">
        <v>120</v>
      </c>
      <c r="F99" s="16" t="s">
        <v>29</v>
      </c>
      <c r="G99" s="16" t="s">
        <v>546</v>
      </c>
      <c r="H99" s="17" t="s">
        <v>2299</v>
      </c>
      <c r="I99" s="16" t="s">
        <v>123</v>
      </c>
      <c r="J99" s="16">
        <v>100</v>
      </c>
      <c r="K99" s="35">
        <v>29.43</v>
      </c>
      <c r="L99" s="16"/>
      <c r="M99" s="16"/>
      <c r="N99" s="16"/>
      <c r="O99" s="36"/>
      <c r="P99" s="36"/>
      <c r="Q99" s="36" t="s">
        <v>1200</v>
      </c>
      <c r="R99" s="17" t="s">
        <v>548</v>
      </c>
      <c r="S99" s="16"/>
      <c r="T99" s="16"/>
    </row>
    <row r="100" ht="245" hidden="1" customHeight="1" spans="1:20">
      <c r="A100" s="16">
        <v>89</v>
      </c>
      <c r="B100" s="16"/>
      <c r="C100" s="16" t="s">
        <v>550</v>
      </c>
      <c r="D100" s="16" t="s">
        <v>35</v>
      </c>
      <c r="E100" s="16" t="s">
        <v>375</v>
      </c>
      <c r="F100" s="16" t="s">
        <v>29</v>
      </c>
      <c r="G100" s="16" t="s">
        <v>546</v>
      </c>
      <c r="H100" s="17" t="s">
        <v>2300</v>
      </c>
      <c r="I100" s="16" t="s">
        <v>116</v>
      </c>
      <c r="J100" s="16">
        <v>1</v>
      </c>
      <c r="K100" s="35">
        <v>30</v>
      </c>
      <c r="L100" s="16"/>
      <c r="M100" s="16"/>
      <c r="N100" s="16"/>
      <c r="O100" s="36"/>
      <c r="P100" s="36"/>
      <c r="Q100" s="36" t="s">
        <v>1200</v>
      </c>
      <c r="R100" s="17" t="s">
        <v>552</v>
      </c>
      <c r="S100" s="16"/>
      <c r="T100" s="16"/>
    </row>
    <row r="101" ht="141.75" hidden="1" spans="1:20">
      <c r="A101" s="16">
        <v>90</v>
      </c>
      <c r="B101" s="16"/>
      <c r="C101" s="16" t="s">
        <v>558</v>
      </c>
      <c r="D101" s="16" t="s">
        <v>35</v>
      </c>
      <c r="E101" s="16" t="s">
        <v>113</v>
      </c>
      <c r="F101" s="16" t="s">
        <v>29</v>
      </c>
      <c r="G101" s="16" t="s">
        <v>546</v>
      </c>
      <c r="H101" s="17" t="s">
        <v>559</v>
      </c>
      <c r="I101" s="16" t="s">
        <v>92</v>
      </c>
      <c r="J101" s="16">
        <v>120</v>
      </c>
      <c r="K101" s="35">
        <v>11.04</v>
      </c>
      <c r="L101" s="16"/>
      <c r="M101" s="16"/>
      <c r="N101" s="16"/>
      <c r="O101" s="36"/>
      <c r="P101" s="36"/>
      <c r="Q101" s="36" t="s">
        <v>1200</v>
      </c>
      <c r="R101" s="17" t="s">
        <v>2302</v>
      </c>
      <c r="S101" s="16"/>
      <c r="T101" s="16"/>
    </row>
    <row r="102" ht="140" hidden="1" customHeight="1" spans="1:20">
      <c r="A102" s="16">
        <v>91</v>
      </c>
      <c r="B102" s="16"/>
      <c r="C102" s="16" t="s">
        <v>586</v>
      </c>
      <c r="D102" s="16" t="s">
        <v>35</v>
      </c>
      <c r="E102" s="16" t="s">
        <v>120</v>
      </c>
      <c r="F102" s="16" t="s">
        <v>29</v>
      </c>
      <c r="G102" s="16" t="s">
        <v>578</v>
      </c>
      <c r="H102" s="17" t="s">
        <v>587</v>
      </c>
      <c r="I102" s="16" t="s">
        <v>123</v>
      </c>
      <c r="J102" s="16">
        <v>128</v>
      </c>
      <c r="K102" s="35">
        <v>34.56</v>
      </c>
      <c r="L102" s="16"/>
      <c r="M102" s="16"/>
      <c r="N102" s="16"/>
      <c r="O102" s="36"/>
      <c r="P102" s="36"/>
      <c r="Q102" s="36" t="s">
        <v>1200</v>
      </c>
      <c r="R102" s="17" t="s">
        <v>1940</v>
      </c>
      <c r="S102" s="16"/>
      <c r="T102" s="16"/>
    </row>
    <row r="103" ht="174" hidden="1" customHeight="1" spans="1:20">
      <c r="A103" s="16">
        <v>92</v>
      </c>
      <c r="B103" s="16"/>
      <c r="C103" s="16" t="s">
        <v>590</v>
      </c>
      <c r="D103" s="16" t="s">
        <v>35</v>
      </c>
      <c r="E103" s="16" t="s">
        <v>113</v>
      </c>
      <c r="F103" s="16" t="s">
        <v>29</v>
      </c>
      <c r="G103" s="16" t="s">
        <v>578</v>
      </c>
      <c r="H103" s="17" t="s">
        <v>591</v>
      </c>
      <c r="I103" s="16" t="s">
        <v>92</v>
      </c>
      <c r="J103" s="16">
        <v>196</v>
      </c>
      <c r="K103" s="35">
        <v>18.032</v>
      </c>
      <c r="L103" s="16"/>
      <c r="M103" s="16"/>
      <c r="N103" s="16"/>
      <c r="O103" s="36"/>
      <c r="P103" s="36"/>
      <c r="Q103" s="36" t="s">
        <v>1200</v>
      </c>
      <c r="R103" s="17" t="s">
        <v>2306</v>
      </c>
      <c r="S103" s="16"/>
      <c r="T103" s="16"/>
    </row>
    <row r="104" ht="154" hidden="1" customHeight="1" spans="1:20">
      <c r="A104" s="16">
        <v>93</v>
      </c>
      <c r="B104" s="16"/>
      <c r="C104" s="16" t="s">
        <v>594</v>
      </c>
      <c r="D104" s="16" t="s">
        <v>35</v>
      </c>
      <c r="E104" s="16" t="s">
        <v>120</v>
      </c>
      <c r="F104" s="16" t="s">
        <v>29</v>
      </c>
      <c r="G104" s="16" t="s">
        <v>595</v>
      </c>
      <c r="H104" s="17" t="s">
        <v>2308</v>
      </c>
      <c r="I104" s="16" t="s">
        <v>123</v>
      </c>
      <c r="J104" s="16">
        <v>30</v>
      </c>
      <c r="K104" s="35">
        <v>8.1</v>
      </c>
      <c r="L104" s="16"/>
      <c r="M104" s="16"/>
      <c r="N104" s="16"/>
      <c r="O104" s="36"/>
      <c r="P104" s="36"/>
      <c r="Q104" s="36" t="s">
        <v>1200</v>
      </c>
      <c r="R104" s="17" t="s">
        <v>1946</v>
      </c>
      <c r="S104" s="16"/>
      <c r="T104" s="16"/>
    </row>
    <row r="105" ht="181" hidden="1" customHeight="1" spans="1:20">
      <c r="A105" s="16">
        <v>94</v>
      </c>
      <c r="B105" s="16"/>
      <c r="C105" s="16" t="s">
        <v>608</v>
      </c>
      <c r="D105" s="16" t="s">
        <v>35</v>
      </c>
      <c r="E105" s="16" t="s">
        <v>120</v>
      </c>
      <c r="F105" s="16" t="s">
        <v>29</v>
      </c>
      <c r="G105" s="16" t="s">
        <v>609</v>
      </c>
      <c r="H105" s="17" t="s">
        <v>2313</v>
      </c>
      <c r="I105" s="16" t="s">
        <v>92</v>
      </c>
      <c r="J105" s="16">
        <v>140</v>
      </c>
      <c r="K105" s="35">
        <v>37.8</v>
      </c>
      <c r="L105" s="16"/>
      <c r="M105" s="16"/>
      <c r="N105" s="16"/>
      <c r="O105" s="36"/>
      <c r="P105" s="36"/>
      <c r="Q105" s="36" t="s">
        <v>1200</v>
      </c>
      <c r="R105" s="17" t="s">
        <v>1954</v>
      </c>
      <c r="S105" s="16"/>
      <c r="T105" s="16"/>
    </row>
    <row r="106" ht="181" customHeight="1" spans="1:20">
      <c r="A106" s="57">
        <v>95</v>
      </c>
      <c r="B106" s="57"/>
      <c r="C106" s="57" t="s">
        <v>3683</v>
      </c>
      <c r="D106" s="57" t="s">
        <v>35</v>
      </c>
      <c r="E106" s="57" t="s">
        <v>176</v>
      </c>
      <c r="F106" s="57" t="s">
        <v>29</v>
      </c>
      <c r="G106" s="57" t="s">
        <v>609</v>
      </c>
      <c r="H106" s="58" t="s">
        <v>3684</v>
      </c>
      <c r="I106" s="57"/>
      <c r="J106" s="57"/>
      <c r="K106" s="61">
        <v>448</v>
      </c>
      <c r="L106" s="57"/>
      <c r="M106" s="57"/>
      <c r="N106" s="57"/>
      <c r="O106" s="63"/>
      <c r="P106" s="63"/>
      <c r="Q106" s="63"/>
      <c r="R106" s="58"/>
      <c r="S106" s="57"/>
      <c r="T106" s="57"/>
    </row>
    <row r="107" ht="162" hidden="1" customHeight="1" spans="1:20">
      <c r="A107" s="16">
        <v>95</v>
      </c>
      <c r="B107" s="16"/>
      <c r="C107" s="16" t="s">
        <v>817</v>
      </c>
      <c r="D107" s="16" t="s">
        <v>35</v>
      </c>
      <c r="E107" s="16" t="s">
        <v>120</v>
      </c>
      <c r="F107" s="16" t="s">
        <v>29</v>
      </c>
      <c r="G107" s="16" t="s">
        <v>818</v>
      </c>
      <c r="H107" s="17" t="s">
        <v>819</v>
      </c>
      <c r="I107" s="16" t="s">
        <v>123</v>
      </c>
      <c r="J107" s="16">
        <v>130</v>
      </c>
      <c r="K107" s="35">
        <v>45.5</v>
      </c>
      <c r="L107" s="36"/>
      <c r="M107" s="36"/>
      <c r="N107" s="36"/>
      <c r="O107" s="36"/>
      <c r="P107" s="36"/>
      <c r="Q107" s="36" t="s">
        <v>1200</v>
      </c>
      <c r="R107" s="17" t="s">
        <v>820</v>
      </c>
      <c r="S107" s="16"/>
      <c r="T107" s="16"/>
    </row>
    <row r="108" ht="237" hidden="1" customHeight="1" spans="1:20">
      <c r="A108" s="16">
        <v>96</v>
      </c>
      <c r="B108" s="16"/>
      <c r="C108" s="16" t="s">
        <v>1448</v>
      </c>
      <c r="D108" s="16" t="s">
        <v>35</v>
      </c>
      <c r="E108" s="16" t="s">
        <v>113</v>
      </c>
      <c r="F108" s="16" t="s">
        <v>29</v>
      </c>
      <c r="G108" s="16" t="s">
        <v>818</v>
      </c>
      <c r="H108" s="17" t="s">
        <v>2327</v>
      </c>
      <c r="I108" s="16" t="s">
        <v>116</v>
      </c>
      <c r="J108" s="16">
        <v>10</v>
      </c>
      <c r="K108" s="35">
        <v>192.5</v>
      </c>
      <c r="L108" s="36"/>
      <c r="M108" s="36"/>
      <c r="N108" s="36"/>
      <c r="O108" s="36"/>
      <c r="P108" s="36"/>
      <c r="Q108" s="36" t="s">
        <v>1200</v>
      </c>
      <c r="R108" s="17" t="s">
        <v>832</v>
      </c>
      <c r="S108" s="16"/>
      <c r="T108" s="16"/>
    </row>
    <row r="109" ht="186" hidden="1" customHeight="1" spans="1:20">
      <c r="A109" s="16">
        <v>97</v>
      </c>
      <c r="B109" s="16"/>
      <c r="C109" s="16" t="s">
        <v>1971</v>
      </c>
      <c r="D109" s="16" t="s">
        <v>35</v>
      </c>
      <c r="E109" s="16" t="s">
        <v>113</v>
      </c>
      <c r="F109" s="16" t="s">
        <v>29</v>
      </c>
      <c r="G109" s="16" t="s">
        <v>803</v>
      </c>
      <c r="H109" s="17" t="s">
        <v>2328</v>
      </c>
      <c r="I109" s="16" t="s">
        <v>116</v>
      </c>
      <c r="J109" s="16">
        <v>1</v>
      </c>
      <c r="K109" s="35">
        <v>109</v>
      </c>
      <c r="L109" s="36"/>
      <c r="M109" s="36"/>
      <c r="N109" s="36"/>
      <c r="O109" s="36"/>
      <c r="P109" s="36"/>
      <c r="Q109" s="36" t="s">
        <v>1200</v>
      </c>
      <c r="R109" s="17" t="s">
        <v>836</v>
      </c>
      <c r="S109" s="16"/>
      <c r="T109" s="16"/>
    </row>
    <row r="110" ht="183" customHeight="1" spans="1:20">
      <c r="A110" s="16">
        <v>98</v>
      </c>
      <c r="B110" s="16"/>
      <c r="C110" s="16" t="s">
        <v>838</v>
      </c>
      <c r="D110" s="16" t="s">
        <v>35</v>
      </c>
      <c r="E110" s="16" t="s">
        <v>176</v>
      </c>
      <c r="F110" s="16" t="s">
        <v>29</v>
      </c>
      <c r="G110" s="16" t="s">
        <v>803</v>
      </c>
      <c r="H110" s="17" t="s">
        <v>2329</v>
      </c>
      <c r="I110" s="16" t="s">
        <v>799</v>
      </c>
      <c r="J110" s="16">
        <v>1</v>
      </c>
      <c r="K110" s="35">
        <v>210</v>
      </c>
      <c r="L110" s="36"/>
      <c r="M110" s="36"/>
      <c r="N110" s="36"/>
      <c r="O110" s="36"/>
      <c r="P110" s="36"/>
      <c r="Q110" s="36" t="s">
        <v>1200</v>
      </c>
      <c r="R110" s="17" t="s">
        <v>840</v>
      </c>
      <c r="S110" s="16"/>
      <c r="T110" s="16"/>
    </row>
    <row r="111" ht="228" hidden="1" customHeight="1" spans="1:20">
      <c r="A111" s="16">
        <v>100</v>
      </c>
      <c r="B111" s="16"/>
      <c r="C111" s="16" t="s">
        <v>1998</v>
      </c>
      <c r="D111" s="16" t="s">
        <v>35</v>
      </c>
      <c r="E111" s="16" t="s">
        <v>496</v>
      </c>
      <c r="F111" s="16" t="s">
        <v>29</v>
      </c>
      <c r="G111" s="16" t="s">
        <v>1999</v>
      </c>
      <c r="H111" s="17" t="s">
        <v>2332</v>
      </c>
      <c r="I111" s="16" t="s">
        <v>937</v>
      </c>
      <c r="J111" s="16">
        <v>1</v>
      </c>
      <c r="K111" s="35">
        <v>50</v>
      </c>
      <c r="L111" s="16"/>
      <c r="M111" s="16"/>
      <c r="N111" s="16"/>
      <c r="O111" s="16"/>
      <c r="P111" s="16"/>
      <c r="Q111" s="16" t="s">
        <v>1217</v>
      </c>
      <c r="R111" s="17" t="s">
        <v>2001</v>
      </c>
      <c r="S111" s="16"/>
      <c r="T111" s="16"/>
    </row>
    <row r="112" ht="149" customHeight="1" spans="1:20">
      <c r="A112" s="16">
        <v>101</v>
      </c>
      <c r="B112" s="16"/>
      <c r="C112" s="16" t="s">
        <v>2333</v>
      </c>
      <c r="D112" s="16" t="s">
        <v>35</v>
      </c>
      <c r="E112" s="16" t="s">
        <v>176</v>
      </c>
      <c r="F112" s="16" t="s">
        <v>29</v>
      </c>
      <c r="G112" s="16" t="s">
        <v>860</v>
      </c>
      <c r="H112" s="17" t="s">
        <v>2334</v>
      </c>
      <c r="I112" s="16" t="s">
        <v>24</v>
      </c>
      <c r="J112" s="16">
        <v>2</v>
      </c>
      <c r="K112" s="35">
        <v>210</v>
      </c>
      <c r="L112" s="36"/>
      <c r="M112" s="36"/>
      <c r="N112" s="36"/>
      <c r="O112" s="36"/>
      <c r="P112" s="36"/>
      <c r="Q112" s="36" t="s">
        <v>1200</v>
      </c>
      <c r="R112" s="17" t="s">
        <v>870</v>
      </c>
      <c r="S112" s="16"/>
      <c r="T112" s="16"/>
    </row>
    <row r="113" ht="165" customHeight="1" spans="1:20">
      <c r="A113" s="16">
        <v>102</v>
      </c>
      <c r="B113" s="16"/>
      <c r="C113" s="16" t="s">
        <v>2335</v>
      </c>
      <c r="D113" s="16" t="s">
        <v>35</v>
      </c>
      <c r="E113" s="16" t="s">
        <v>176</v>
      </c>
      <c r="F113" s="16" t="s">
        <v>29</v>
      </c>
      <c r="G113" s="16" t="s">
        <v>860</v>
      </c>
      <c r="H113" s="17" t="s">
        <v>2336</v>
      </c>
      <c r="I113" s="16" t="s">
        <v>31</v>
      </c>
      <c r="J113" s="16">
        <v>6</v>
      </c>
      <c r="K113" s="35">
        <v>375</v>
      </c>
      <c r="L113" s="36"/>
      <c r="M113" s="36"/>
      <c r="N113" s="36"/>
      <c r="O113" s="36"/>
      <c r="P113" s="36"/>
      <c r="Q113" s="36"/>
      <c r="R113" s="17" t="s">
        <v>870</v>
      </c>
      <c r="S113" s="16"/>
      <c r="T113" s="16"/>
    </row>
    <row r="114" ht="199" hidden="1" customHeight="1" spans="1:20">
      <c r="A114" s="16">
        <v>103</v>
      </c>
      <c r="B114" s="16"/>
      <c r="C114" s="16" t="s">
        <v>2337</v>
      </c>
      <c r="D114" s="16" t="s">
        <v>35</v>
      </c>
      <c r="E114" s="16" t="s">
        <v>176</v>
      </c>
      <c r="F114" s="16" t="s">
        <v>29</v>
      </c>
      <c r="G114" s="16" t="s">
        <v>860</v>
      </c>
      <c r="H114" s="17" t="s">
        <v>2338</v>
      </c>
      <c r="I114" s="16" t="s">
        <v>116</v>
      </c>
      <c r="J114" s="16">
        <v>1</v>
      </c>
      <c r="K114" s="16">
        <v>30</v>
      </c>
      <c r="L114" s="16"/>
      <c r="M114" s="16"/>
      <c r="N114" s="16"/>
      <c r="O114" s="16"/>
      <c r="P114" s="16"/>
      <c r="Q114" s="16"/>
      <c r="R114" s="17" t="s">
        <v>870</v>
      </c>
      <c r="S114" s="16"/>
      <c r="T114" s="16"/>
    </row>
    <row r="115" ht="206" hidden="1" customHeight="1" spans="1:20">
      <c r="A115" s="16">
        <v>104</v>
      </c>
      <c r="B115" s="16"/>
      <c r="C115" s="16" t="s">
        <v>1155</v>
      </c>
      <c r="D115" s="16" t="s">
        <v>35</v>
      </c>
      <c r="E115" s="16" t="s">
        <v>375</v>
      </c>
      <c r="F115" s="16" t="s">
        <v>21</v>
      </c>
      <c r="G115" s="16" t="s">
        <v>860</v>
      </c>
      <c r="H115" s="17" t="s">
        <v>1414</v>
      </c>
      <c r="I115" s="16" t="s">
        <v>31</v>
      </c>
      <c r="J115" s="16">
        <v>4.8</v>
      </c>
      <c r="K115" s="35">
        <v>158</v>
      </c>
      <c r="L115" s="16"/>
      <c r="M115" s="16"/>
      <c r="N115" s="16"/>
      <c r="O115" s="16"/>
      <c r="P115" s="16"/>
      <c r="Q115" s="16" t="s">
        <v>1200</v>
      </c>
      <c r="R115" s="17" t="s">
        <v>1157</v>
      </c>
      <c r="S115" s="16"/>
      <c r="T115" s="16"/>
    </row>
    <row r="116" ht="145" hidden="1" customHeight="1" spans="1:20">
      <c r="A116" s="16">
        <v>105</v>
      </c>
      <c r="B116" s="16"/>
      <c r="C116" s="16" t="s">
        <v>872</v>
      </c>
      <c r="D116" s="16" t="s">
        <v>35</v>
      </c>
      <c r="E116" s="16" t="s">
        <v>120</v>
      </c>
      <c r="F116" s="16" t="s">
        <v>29</v>
      </c>
      <c r="G116" s="16" t="s">
        <v>860</v>
      </c>
      <c r="H116" s="17" t="s">
        <v>873</v>
      </c>
      <c r="I116" s="16" t="s">
        <v>123</v>
      </c>
      <c r="J116" s="16">
        <v>125</v>
      </c>
      <c r="K116" s="35">
        <v>45</v>
      </c>
      <c r="L116" s="36"/>
      <c r="M116" s="36"/>
      <c r="N116" s="36"/>
      <c r="O116" s="36"/>
      <c r="P116" s="36"/>
      <c r="Q116" s="36" t="s">
        <v>1200</v>
      </c>
      <c r="R116" s="17" t="s">
        <v>874</v>
      </c>
      <c r="S116" s="16"/>
      <c r="T116" s="16"/>
    </row>
    <row r="117" ht="182" hidden="1" customHeight="1" spans="1:20">
      <c r="A117" s="16">
        <v>106</v>
      </c>
      <c r="B117" s="16"/>
      <c r="C117" s="16" t="s">
        <v>1453</v>
      </c>
      <c r="D117" s="16" t="s">
        <v>35</v>
      </c>
      <c r="E117" s="16" t="s">
        <v>375</v>
      </c>
      <c r="F117" s="16" t="s">
        <v>29</v>
      </c>
      <c r="G117" s="16" t="s">
        <v>860</v>
      </c>
      <c r="H117" s="17" t="s">
        <v>896</v>
      </c>
      <c r="I117" s="16" t="s">
        <v>251</v>
      </c>
      <c r="J117" s="16">
        <v>50</v>
      </c>
      <c r="K117" s="35">
        <v>27.5</v>
      </c>
      <c r="L117" s="36"/>
      <c r="M117" s="36"/>
      <c r="N117" s="36"/>
      <c r="O117" s="36"/>
      <c r="P117" s="36"/>
      <c r="Q117" s="36" t="s">
        <v>1200</v>
      </c>
      <c r="R117" s="17" t="s">
        <v>897</v>
      </c>
      <c r="S117" s="16"/>
      <c r="T117" s="16"/>
    </row>
    <row r="118" ht="100" hidden="1" customHeight="1" spans="1:20">
      <c r="A118" s="20" t="s">
        <v>934</v>
      </c>
      <c r="B118" s="19"/>
      <c r="C118" s="19"/>
      <c r="D118" s="19"/>
      <c r="E118" s="19"/>
      <c r="F118" s="19"/>
      <c r="G118" s="19"/>
      <c r="H118" s="19"/>
      <c r="I118" s="19"/>
      <c r="J118" s="38"/>
      <c r="K118" s="39">
        <f>K119</f>
        <v>336</v>
      </c>
      <c r="L118" s="40"/>
      <c r="M118" s="40"/>
      <c r="N118" s="40"/>
      <c r="O118" s="40"/>
      <c r="P118" s="40"/>
      <c r="Q118" s="40"/>
      <c r="R118" s="47"/>
      <c r="S118" s="48"/>
      <c r="T118" s="48"/>
    </row>
    <row r="119" ht="121" hidden="1" customHeight="1" spans="1:20">
      <c r="A119" s="16">
        <v>107</v>
      </c>
      <c r="B119" s="16"/>
      <c r="C119" s="16" t="s">
        <v>934</v>
      </c>
      <c r="D119" s="16" t="s">
        <v>934</v>
      </c>
      <c r="E119" s="16" t="s">
        <v>934</v>
      </c>
      <c r="F119" s="16" t="s">
        <v>29</v>
      </c>
      <c r="G119" s="16" t="s">
        <v>935</v>
      </c>
      <c r="H119" s="17" t="s">
        <v>936</v>
      </c>
      <c r="I119" s="16" t="s">
        <v>937</v>
      </c>
      <c r="J119" s="16">
        <v>1</v>
      </c>
      <c r="K119" s="35">
        <v>336</v>
      </c>
      <c r="L119" s="36"/>
      <c r="M119" s="36"/>
      <c r="N119" s="36"/>
      <c r="O119" s="36"/>
      <c r="P119" s="36"/>
      <c r="Q119" s="36" t="s">
        <v>2003</v>
      </c>
      <c r="R119" s="17" t="s">
        <v>938</v>
      </c>
      <c r="S119" s="16"/>
      <c r="T119" s="16"/>
    </row>
    <row r="120" ht="77" hidden="1" customHeight="1" spans="1:20">
      <c r="A120" s="20" t="s">
        <v>631</v>
      </c>
      <c r="B120" s="19"/>
      <c r="C120" s="19"/>
      <c r="D120" s="19"/>
      <c r="E120" s="19"/>
      <c r="F120" s="19"/>
      <c r="G120" s="19"/>
      <c r="H120" s="19"/>
      <c r="I120" s="19"/>
      <c r="J120" s="38"/>
      <c r="K120" s="50">
        <f>K121</f>
        <v>18.756</v>
      </c>
      <c r="L120" s="51"/>
      <c r="M120" s="51"/>
      <c r="N120" s="51"/>
      <c r="O120" s="51"/>
      <c r="P120" s="51"/>
      <c r="Q120" s="51"/>
      <c r="R120" s="52"/>
      <c r="S120" s="53"/>
      <c r="T120" s="53"/>
    </row>
    <row r="121" ht="140" hidden="1" customHeight="1" spans="1:20">
      <c r="A121" s="16">
        <v>108</v>
      </c>
      <c r="B121" s="16"/>
      <c r="C121" s="16" t="s">
        <v>903</v>
      </c>
      <c r="D121" s="16" t="s">
        <v>631</v>
      </c>
      <c r="E121" s="16" t="s">
        <v>904</v>
      </c>
      <c r="F121" s="16" t="s">
        <v>29</v>
      </c>
      <c r="G121" s="16" t="s">
        <v>206</v>
      </c>
      <c r="H121" s="17" t="s">
        <v>905</v>
      </c>
      <c r="I121" s="16" t="s">
        <v>906</v>
      </c>
      <c r="J121" s="16">
        <v>6252</v>
      </c>
      <c r="K121" s="35">
        <v>18.756</v>
      </c>
      <c r="L121" s="36"/>
      <c r="M121" s="36"/>
      <c r="N121" s="36"/>
      <c r="O121" s="36"/>
      <c r="P121" s="36"/>
      <c r="Q121" s="36" t="s">
        <v>1237</v>
      </c>
      <c r="R121" s="17" t="s">
        <v>907</v>
      </c>
      <c r="S121" s="16"/>
      <c r="T121" s="16"/>
    </row>
    <row r="122" spans="8:8">
      <c r="H122" s="64"/>
    </row>
  </sheetData>
  <autoFilter ref="A4:T121">
    <filterColumn colId="2">
      <filters>
        <filter val="夏镇色日克吉勒尕村污水管网建设项目"/>
        <filter val="夏镇奥依曼买里村污水管网建设项目"/>
        <filter val="伊拉湖镇各行政村污水管网项目"/>
        <filter val="郭勒布依乡巴格万村污水管网建设项目"/>
        <filter val="克尔碱镇克尔碱村小型污水处理设施建设项目"/>
        <filter val="库米什镇柯尔克孜铁米村污水处理建设项目"/>
        <filter val="库米什镇柯尔克孜铁米村污水管网建设项目"/>
        <filter val="伊拉湖镇伊拉湖村污水管网建设项目"/>
        <filter val="夏镇喀拉苏村污水管网建设项目"/>
        <filter val="伊拉湖镇布尔加依村污水管网项目"/>
      </filters>
    </filterColumn>
    <extLst/>
  </autoFilter>
  <mergeCells count="25">
    <mergeCell ref="A1:T1"/>
    <mergeCell ref="A2:T2"/>
    <mergeCell ref="L3:P3"/>
    <mergeCell ref="A5:J5"/>
    <mergeCell ref="A6:J6"/>
    <mergeCell ref="A32:J32"/>
    <mergeCell ref="A37:J37"/>
    <mergeCell ref="A43:J43"/>
    <mergeCell ref="A118:J118"/>
    <mergeCell ref="A120:J120"/>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rintOptions horizontalCentered="1"/>
  <pageMargins left="0.554166666666667" right="0.554166666666667" top="0.802777777777778" bottom="0.802777777777778" header="0.5" footer="0.5"/>
  <pageSetup paperSize="9" scale="54" fitToHeight="0"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5"/>
  <sheetViews>
    <sheetView zoomScale="70" zoomScaleNormal="70" topLeftCell="A37" workbookViewId="0">
      <selection activeCell="E68" sqref="E68"/>
    </sheetView>
  </sheetViews>
  <sheetFormatPr defaultColWidth="9" defaultRowHeight="18.75"/>
  <cols>
    <col min="1" max="1" width="6.575" style="1" customWidth="1"/>
    <col min="2" max="2" width="11.0666666666667" style="1" customWidth="1"/>
    <col min="3" max="3" width="11.6" style="1" customWidth="1"/>
    <col min="4" max="6" width="7" style="1" customWidth="1"/>
    <col min="7" max="7" width="10.1916666666667" style="1" customWidth="1"/>
    <col min="8" max="8" width="43.2166666666667" style="2" customWidth="1"/>
    <col min="9" max="9" width="6.05833333333333" style="3" customWidth="1"/>
    <col min="10" max="10" width="8.21666666666667" style="3" customWidth="1"/>
    <col min="11" max="11" width="20.525" style="4" customWidth="1"/>
    <col min="12" max="16" width="6.05833333333333" style="5" customWidth="1"/>
    <col min="17" max="17" width="9.44166666666667" style="5" customWidth="1"/>
    <col min="18" max="18" width="59.1083333333333" style="2" customWidth="1"/>
    <col min="19" max="20" width="5.85833333333333" style="1" customWidth="1"/>
    <col min="21" max="28" width="9" style="1"/>
    <col min="29" max="29" width="10.3833333333333" style="1"/>
    <col min="30" max="30" width="11.7583333333333" style="1"/>
    <col min="31" max="16384" width="9" style="1"/>
  </cols>
  <sheetData>
    <row r="1" s="1" customFormat="1" ht="34.5" spans="1:20">
      <c r="A1" s="6" t="s">
        <v>1457</v>
      </c>
      <c r="B1" s="6"/>
      <c r="C1" s="6"/>
      <c r="D1" s="6"/>
      <c r="E1" s="6"/>
      <c r="F1" s="6"/>
      <c r="G1" s="6"/>
      <c r="H1" s="7"/>
      <c r="I1" s="6"/>
      <c r="J1" s="6"/>
      <c r="K1" s="21"/>
      <c r="L1" s="22"/>
      <c r="M1" s="22"/>
      <c r="N1" s="22"/>
      <c r="O1" s="22"/>
      <c r="P1" s="22"/>
      <c r="Q1" s="22"/>
      <c r="R1" s="7"/>
      <c r="S1" s="6"/>
      <c r="T1" s="6"/>
    </row>
    <row r="2" s="1" customFormat="1" ht="25" customHeight="1" spans="1:20">
      <c r="A2" s="8" t="s">
        <v>2005</v>
      </c>
      <c r="B2" s="8"/>
      <c r="C2" s="8"/>
      <c r="D2" s="8"/>
      <c r="E2" s="8"/>
      <c r="F2" s="8"/>
      <c r="G2" s="8"/>
      <c r="H2" s="9"/>
      <c r="I2" s="23"/>
      <c r="J2" s="23"/>
      <c r="K2" s="21"/>
      <c r="L2" s="24"/>
      <c r="M2" s="24"/>
      <c r="N2" s="24"/>
      <c r="O2" s="24"/>
      <c r="P2" s="24"/>
      <c r="Q2" s="24"/>
      <c r="R2" s="9"/>
      <c r="S2" s="8"/>
      <c r="T2" s="8"/>
    </row>
    <row r="3" s="1" customFormat="1" ht="37" customHeight="1" spans="1:20">
      <c r="A3" s="10" t="s">
        <v>2</v>
      </c>
      <c r="B3" s="10" t="s">
        <v>3</v>
      </c>
      <c r="C3" s="10" t="s">
        <v>4</v>
      </c>
      <c r="D3" s="10" t="s">
        <v>5</v>
      </c>
      <c r="E3" s="10" t="s">
        <v>6</v>
      </c>
      <c r="F3" s="10" t="s">
        <v>7</v>
      </c>
      <c r="G3" s="10" t="s">
        <v>8</v>
      </c>
      <c r="H3" s="11" t="s">
        <v>9</v>
      </c>
      <c r="I3" s="12" t="s">
        <v>10</v>
      </c>
      <c r="J3" s="12" t="s">
        <v>11</v>
      </c>
      <c r="K3" s="25" t="s">
        <v>12</v>
      </c>
      <c r="L3" s="26" t="s">
        <v>1187</v>
      </c>
      <c r="M3" s="27"/>
      <c r="N3" s="27"/>
      <c r="O3" s="27"/>
      <c r="P3" s="28"/>
      <c r="Q3" s="41" t="s">
        <v>1188</v>
      </c>
      <c r="R3" s="13" t="s">
        <v>13</v>
      </c>
      <c r="S3" s="12" t="s">
        <v>14</v>
      </c>
      <c r="T3" s="12" t="s">
        <v>15</v>
      </c>
    </row>
    <row r="4" s="1" customFormat="1" ht="67" customHeight="1" spans="1:20">
      <c r="A4" s="12"/>
      <c r="B4" s="12"/>
      <c r="C4" s="12"/>
      <c r="D4" s="12"/>
      <c r="E4" s="12"/>
      <c r="F4" s="12"/>
      <c r="G4" s="12"/>
      <c r="H4" s="13"/>
      <c r="I4" s="29"/>
      <c r="J4" s="29"/>
      <c r="K4" s="30"/>
      <c r="L4" s="31" t="s">
        <v>1189</v>
      </c>
      <c r="M4" s="31" t="s">
        <v>1190</v>
      </c>
      <c r="N4" s="31" t="s">
        <v>1191</v>
      </c>
      <c r="O4" s="31" t="s">
        <v>1192</v>
      </c>
      <c r="P4" s="31" t="s">
        <v>1193</v>
      </c>
      <c r="Q4" s="42"/>
      <c r="R4" s="43"/>
      <c r="S4" s="44"/>
      <c r="T4" s="44"/>
    </row>
    <row r="5" s="1" customFormat="1" ht="48" customHeight="1" spans="1:20">
      <c r="A5" s="14" t="s">
        <v>3631</v>
      </c>
      <c r="B5" s="14"/>
      <c r="C5" s="14"/>
      <c r="D5" s="14"/>
      <c r="E5" s="14"/>
      <c r="F5" s="14"/>
      <c r="G5" s="14"/>
      <c r="H5" s="14"/>
      <c r="I5" s="14"/>
      <c r="J5" s="14"/>
      <c r="K5" s="32">
        <f>K6+K52+K58+K64+K162+K164</f>
        <v>20861.124536</v>
      </c>
      <c r="L5" s="31"/>
      <c r="M5" s="31"/>
      <c r="N5" s="31"/>
      <c r="O5" s="31"/>
      <c r="P5" s="31"/>
      <c r="Q5" s="42"/>
      <c r="R5" s="43"/>
      <c r="S5" s="44"/>
      <c r="T5" s="44"/>
    </row>
    <row r="6" s="1" customFormat="1" ht="46" customHeight="1" spans="1:20">
      <c r="A6" s="15" t="s">
        <v>19</v>
      </c>
      <c r="B6" s="15"/>
      <c r="C6" s="15"/>
      <c r="D6" s="15"/>
      <c r="E6" s="15"/>
      <c r="F6" s="15"/>
      <c r="G6" s="15"/>
      <c r="H6" s="11"/>
      <c r="I6" s="15"/>
      <c r="J6" s="15"/>
      <c r="K6" s="33">
        <f>SUM(K7:K51)</f>
        <v>9585.29685</v>
      </c>
      <c r="L6" s="34"/>
      <c r="M6" s="34"/>
      <c r="N6" s="34"/>
      <c r="O6" s="34"/>
      <c r="P6" s="34"/>
      <c r="Q6" s="45"/>
      <c r="R6" s="43"/>
      <c r="S6" s="46"/>
      <c r="T6" s="44"/>
    </row>
    <row r="7" ht="294" customHeight="1" spans="1:20">
      <c r="A7" s="16">
        <v>1</v>
      </c>
      <c r="B7" s="16" t="s">
        <v>1460</v>
      </c>
      <c r="C7" s="16" t="s">
        <v>54</v>
      </c>
      <c r="D7" s="16" t="s">
        <v>19</v>
      </c>
      <c r="E7" s="16" t="s">
        <v>791</v>
      </c>
      <c r="F7" s="16" t="s">
        <v>29</v>
      </c>
      <c r="G7" s="16" t="s">
        <v>56</v>
      </c>
      <c r="H7" s="17" t="s">
        <v>2013</v>
      </c>
      <c r="I7" s="16" t="s">
        <v>58</v>
      </c>
      <c r="J7" s="16">
        <v>1</v>
      </c>
      <c r="K7" s="35">
        <v>529.41</v>
      </c>
      <c r="L7" s="36"/>
      <c r="M7" s="36"/>
      <c r="N7" s="36"/>
      <c r="O7" s="36"/>
      <c r="P7" s="36"/>
      <c r="Q7" s="36" t="s">
        <v>1199</v>
      </c>
      <c r="R7" s="17" t="s">
        <v>2014</v>
      </c>
      <c r="S7" s="16"/>
      <c r="T7" s="16"/>
    </row>
    <row r="8" ht="266" customHeight="1" spans="1:20">
      <c r="A8" s="16">
        <v>2</v>
      </c>
      <c r="B8" s="16" t="s">
        <v>1463</v>
      </c>
      <c r="C8" s="16" t="s">
        <v>1472</v>
      </c>
      <c r="D8" s="16" t="s">
        <v>19</v>
      </c>
      <c r="E8" s="16" t="s">
        <v>20</v>
      </c>
      <c r="F8" s="16" t="s">
        <v>29</v>
      </c>
      <c r="G8" s="16" t="s">
        <v>69</v>
      </c>
      <c r="H8" s="17" t="s">
        <v>2015</v>
      </c>
      <c r="I8" s="16" t="s">
        <v>65</v>
      </c>
      <c r="J8" s="16">
        <v>3430</v>
      </c>
      <c r="K8" s="35">
        <v>105</v>
      </c>
      <c r="L8" s="36"/>
      <c r="M8" s="36"/>
      <c r="N8" s="36"/>
      <c r="O8" s="36"/>
      <c r="P8" s="36"/>
      <c r="Q8" s="36" t="s">
        <v>1194</v>
      </c>
      <c r="R8" s="17" t="s">
        <v>2016</v>
      </c>
      <c r="S8" s="16"/>
      <c r="T8" s="16"/>
    </row>
    <row r="9" ht="203" customHeight="1" spans="1:20">
      <c r="A9" s="16">
        <v>3</v>
      </c>
      <c r="B9" s="16" t="s">
        <v>1465</v>
      </c>
      <c r="C9" s="16" t="s">
        <v>73</v>
      </c>
      <c r="D9" s="16" t="s">
        <v>19</v>
      </c>
      <c r="E9" s="16" t="s">
        <v>74</v>
      </c>
      <c r="F9" s="16" t="s">
        <v>21</v>
      </c>
      <c r="G9" s="16" t="s">
        <v>69</v>
      </c>
      <c r="H9" s="17" t="s">
        <v>2017</v>
      </c>
      <c r="I9" s="16" t="s">
        <v>65</v>
      </c>
      <c r="J9" s="16">
        <v>1200</v>
      </c>
      <c r="K9" s="35">
        <v>672</v>
      </c>
      <c r="L9" s="36"/>
      <c r="M9" s="36"/>
      <c r="N9" s="36"/>
      <c r="O9" s="36"/>
      <c r="P9" s="36"/>
      <c r="Q9" s="36" t="s">
        <v>1194</v>
      </c>
      <c r="R9" s="17" t="s">
        <v>2018</v>
      </c>
      <c r="S9" s="16"/>
      <c r="T9" s="16"/>
    </row>
    <row r="10" ht="185" customHeight="1" spans="1:20">
      <c r="A10" s="16">
        <v>4</v>
      </c>
      <c r="B10" s="16" t="s">
        <v>1467</v>
      </c>
      <c r="C10" s="16" t="s">
        <v>1481</v>
      </c>
      <c r="D10" s="16" t="s">
        <v>19</v>
      </c>
      <c r="E10" s="16" t="s">
        <v>20</v>
      </c>
      <c r="F10" s="16" t="s">
        <v>21</v>
      </c>
      <c r="G10" s="16" t="s">
        <v>96</v>
      </c>
      <c r="H10" s="17" t="s">
        <v>2023</v>
      </c>
      <c r="I10" s="16" t="s">
        <v>133</v>
      </c>
      <c r="J10" s="16">
        <v>30</v>
      </c>
      <c r="K10" s="35">
        <v>254.63</v>
      </c>
      <c r="L10" s="36"/>
      <c r="M10" s="36"/>
      <c r="N10" s="36"/>
      <c r="O10" s="36"/>
      <c r="P10" s="36"/>
      <c r="Q10" s="36" t="s">
        <v>1194</v>
      </c>
      <c r="R10" s="17" t="s">
        <v>2024</v>
      </c>
      <c r="S10" s="16"/>
      <c r="T10" s="16"/>
    </row>
    <row r="11" ht="236" customHeight="1" spans="1:20">
      <c r="A11" s="16">
        <v>5</v>
      </c>
      <c r="B11" s="16" t="s">
        <v>1469</v>
      </c>
      <c r="C11" s="16" t="s">
        <v>192</v>
      </c>
      <c r="D11" s="16" t="s">
        <v>19</v>
      </c>
      <c r="E11" s="16" t="s">
        <v>20</v>
      </c>
      <c r="F11" s="16" t="s">
        <v>29</v>
      </c>
      <c r="G11" s="16" t="s">
        <v>79</v>
      </c>
      <c r="H11" s="17" t="s">
        <v>2034</v>
      </c>
      <c r="I11" s="16" t="s">
        <v>133</v>
      </c>
      <c r="J11" s="16">
        <v>400</v>
      </c>
      <c r="K11" s="35">
        <v>50</v>
      </c>
      <c r="L11" s="36"/>
      <c r="M11" s="36"/>
      <c r="N11" s="36"/>
      <c r="O11" s="36"/>
      <c r="P11" s="36"/>
      <c r="Q11" s="36" t="s">
        <v>1194</v>
      </c>
      <c r="R11" s="17" t="s">
        <v>2035</v>
      </c>
      <c r="S11" s="16"/>
      <c r="T11" s="16"/>
    </row>
    <row r="12" ht="231" customHeight="1" spans="1:20">
      <c r="A12" s="16">
        <v>6</v>
      </c>
      <c r="B12" s="16" t="s">
        <v>1471</v>
      </c>
      <c r="C12" s="16" t="s">
        <v>201</v>
      </c>
      <c r="D12" s="16" t="s">
        <v>19</v>
      </c>
      <c r="E12" s="16" t="s">
        <v>20</v>
      </c>
      <c r="F12" s="16" t="s">
        <v>29</v>
      </c>
      <c r="G12" s="16" t="s">
        <v>154</v>
      </c>
      <c r="H12" s="17" t="s">
        <v>3685</v>
      </c>
      <c r="I12" s="16" t="s">
        <v>24</v>
      </c>
      <c r="J12" s="16">
        <v>50</v>
      </c>
      <c r="K12" s="35">
        <v>315</v>
      </c>
      <c r="L12" s="36"/>
      <c r="M12" s="36"/>
      <c r="N12" s="36"/>
      <c r="O12" s="36"/>
      <c r="P12" s="36"/>
      <c r="Q12" s="36" t="s">
        <v>1194</v>
      </c>
      <c r="R12" s="17" t="s">
        <v>2037</v>
      </c>
      <c r="S12" s="16"/>
      <c r="T12" s="16"/>
    </row>
    <row r="13" ht="247" customHeight="1" spans="1:20">
      <c r="A13" s="16">
        <v>7</v>
      </c>
      <c r="B13" s="16" t="s">
        <v>1475</v>
      </c>
      <c r="C13" s="16" t="s">
        <v>205</v>
      </c>
      <c r="D13" s="16" t="s">
        <v>19</v>
      </c>
      <c r="E13" s="16" t="s">
        <v>1498</v>
      </c>
      <c r="F13" s="16" t="s">
        <v>29</v>
      </c>
      <c r="G13" s="16" t="s">
        <v>206</v>
      </c>
      <c r="H13" s="17" t="s">
        <v>2038</v>
      </c>
      <c r="I13" s="16" t="s">
        <v>133</v>
      </c>
      <c r="J13" s="16">
        <v>36000</v>
      </c>
      <c r="K13" s="35">
        <v>126</v>
      </c>
      <c r="L13" s="36"/>
      <c r="M13" s="36"/>
      <c r="N13" s="36"/>
      <c r="O13" s="36"/>
      <c r="P13" s="36"/>
      <c r="Q13" s="36" t="s">
        <v>1207</v>
      </c>
      <c r="R13" s="17" t="s">
        <v>1250</v>
      </c>
      <c r="S13" s="16"/>
      <c r="T13" s="16"/>
    </row>
    <row r="14" ht="331" customHeight="1" spans="1:20">
      <c r="A14" s="16">
        <v>8</v>
      </c>
      <c r="B14" s="16" t="s">
        <v>1476</v>
      </c>
      <c r="C14" s="16" t="s">
        <v>249</v>
      </c>
      <c r="D14" s="16" t="s">
        <v>19</v>
      </c>
      <c r="E14" s="16" t="s">
        <v>1498</v>
      </c>
      <c r="F14" s="16" t="s">
        <v>29</v>
      </c>
      <c r="G14" s="16" t="s">
        <v>237</v>
      </c>
      <c r="H14" s="17" t="s">
        <v>250</v>
      </c>
      <c r="I14" s="16" t="s">
        <v>251</v>
      </c>
      <c r="J14" s="16">
        <v>8</v>
      </c>
      <c r="K14" s="35">
        <v>90</v>
      </c>
      <c r="L14" s="36"/>
      <c r="M14" s="36"/>
      <c r="N14" s="36"/>
      <c r="O14" s="36"/>
      <c r="P14" s="36"/>
      <c r="Q14" s="36" t="s">
        <v>1210</v>
      </c>
      <c r="R14" s="17" t="s">
        <v>2041</v>
      </c>
      <c r="S14" s="16"/>
      <c r="T14" s="16"/>
    </row>
    <row r="15" ht="271" customHeight="1" spans="1:20">
      <c r="A15" s="16">
        <v>11</v>
      </c>
      <c r="B15" s="16" t="s">
        <v>1483</v>
      </c>
      <c r="C15" s="16" t="s">
        <v>982</v>
      </c>
      <c r="D15" s="16" t="s">
        <v>19</v>
      </c>
      <c r="E15" s="16" t="s">
        <v>1498</v>
      </c>
      <c r="F15" s="16" t="s">
        <v>29</v>
      </c>
      <c r="G15" s="16" t="s">
        <v>979</v>
      </c>
      <c r="H15" s="17" t="s">
        <v>983</v>
      </c>
      <c r="I15" s="16" t="s">
        <v>251</v>
      </c>
      <c r="J15" s="16">
        <v>1</v>
      </c>
      <c r="K15" s="35">
        <v>69.8</v>
      </c>
      <c r="L15" s="16"/>
      <c r="M15" s="16"/>
      <c r="N15" s="16"/>
      <c r="O15" s="16"/>
      <c r="P15" s="16"/>
      <c r="Q15" s="16" t="s">
        <v>1210</v>
      </c>
      <c r="R15" s="17" t="s">
        <v>984</v>
      </c>
      <c r="S15" s="16"/>
      <c r="T15" s="16"/>
    </row>
    <row r="16" ht="257" customHeight="1" spans="1:20">
      <c r="A16" s="16">
        <v>12</v>
      </c>
      <c r="B16" s="16" t="s">
        <v>1485</v>
      </c>
      <c r="C16" s="16" t="s">
        <v>1522</v>
      </c>
      <c r="D16" s="16" t="s">
        <v>19</v>
      </c>
      <c r="E16" s="16" t="s">
        <v>20</v>
      </c>
      <c r="F16" s="16" t="s">
        <v>29</v>
      </c>
      <c r="G16" s="16" t="s">
        <v>1523</v>
      </c>
      <c r="H16" s="17" t="s">
        <v>2058</v>
      </c>
      <c r="I16" s="16" t="s">
        <v>133</v>
      </c>
      <c r="J16" s="16">
        <v>200</v>
      </c>
      <c r="K16" s="35">
        <v>230</v>
      </c>
      <c r="L16" s="16"/>
      <c r="M16" s="16"/>
      <c r="N16" s="16"/>
      <c r="O16" s="16"/>
      <c r="P16" s="16"/>
      <c r="Q16" s="16" t="s">
        <v>1194</v>
      </c>
      <c r="R16" s="17" t="s">
        <v>2059</v>
      </c>
      <c r="S16" s="16"/>
      <c r="T16" s="16"/>
    </row>
    <row r="17" ht="231" customHeight="1" spans="1:20">
      <c r="A17" s="16">
        <v>13</v>
      </c>
      <c r="B17" s="16" t="s">
        <v>1487</v>
      </c>
      <c r="C17" s="16" t="s">
        <v>1531</v>
      </c>
      <c r="D17" s="16" t="s">
        <v>19</v>
      </c>
      <c r="E17" s="16" t="s">
        <v>20</v>
      </c>
      <c r="F17" s="16" t="s">
        <v>29</v>
      </c>
      <c r="G17" s="16" t="s">
        <v>145</v>
      </c>
      <c r="H17" s="17" t="s">
        <v>2061</v>
      </c>
      <c r="I17" s="16" t="s">
        <v>133</v>
      </c>
      <c r="J17" s="16">
        <v>500</v>
      </c>
      <c r="K17" s="35">
        <v>56.25</v>
      </c>
      <c r="L17" s="36"/>
      <c r="M17" s="36"/>
      <c r="N17" s="36"/>
      <c r="O17" s="36"/>
      <c r="P17" s="36"/>
      <c r="Q17" s="36" t="s">
        <v>1194</v>
      </c>
      <c r="R17" s="17" t="s">
        <v>194</v>
      </c>
      <c r="S17" s="16"/>
      <c r="T17" s="16"/>
    </row>
    <row r="18" ht="224" customHeight="1" spans="1:20">
      <c r="A18" s="16">
        <v>14</v>
      </c>
      <c r="B18" s="16" t="s">
        <v>1489</v>
      </c>
      <c r="C18" s="16" t="s">
        <v>1534</v>
      </c>
      <c r="D18" s="16" t="s">
        <v>19</v>
      </c>
      <c r="E18" s="16" t="s">
        <v>282</v>
      </c>
      <c r="F18" s="16" t="s">
        <v>29</v>
      </c>
      <c r="G18" s="16" t="s">
        <v>69</v>
      </c>
      <c r="H18" s="17" t="s">
        <v>1535</v>
      </c>
      <c r="I18" s="16" t="s">
        <v>133</v>
      </c>
      <c r="J18" s="16">
        <v>40</v>
      </c>
      <c r="K18" s="35">
        <v>523.75</v>
      </c>
      <c r="L18" s="36"/>
      <c r="M18" s="36"/>
      <c r="N18" s="36"/>
      <c r="O18" s="36"/>
      <c r="P18" s="36"/>
      <c r="Q18" s="36" t="s">
        <v>1194</v>
      </c>
      <c r="R18" s="17" t="s">
        <v>1536</v>
      </c>
      <c r="S18" s="16"/>
      <c r="T18" s="16"/>
    </row>
    <row r="19" ht="214" customHeight="1" spans="1:20">
      <c r="A19" s="16">
        <v>15</v>
      </c>
      <c r="B19" s="16" t="s">
        <v>1492</v>
      </c>
      <c r="C19" s="16" t="s">
        <v>1538</v>
      </c>
      <c r="D19" s="16" t="s">
        <v>19</v>
      </c>
      <c r="E19" s="16" t="s">
        <v>20</v>
      </c>
      <c r="F19" s="16" t="s">
        <v>29</v>
      </c>
      <c r="G19" s="16" t="s">
        <v>1539</v>
      </c>
      <c r="H19" s="17" t="s">
        <v>2062</v>
      </c>
      <c r="I19" s="16" t="s">
        <v>65</v>
      </c>
      <c r="J19" s="16">
        <v>5000</v>
      </c>
      <c r="K19" s="35">
        <v>60</v>
      </c>
      <c r="L19" s="36"/>
      <c r="M19" s="36"/>
      <c r="N19" s="36"/>
      <c r="O19" s="36"/>
      <c r="P19" s="36"/>
      <c r="Q19" s="36" t="s">
        <v>1194</v>
      </c>
      <c r="R19" s="17" t="s">
        <v>2063</v>
      </c>
      <c r="S19" s="16"/>
      <c r="T19" s="16"/>
    </row>
    <row r="20" ht="163" customHeight="1" spans="1:20">
      <c r="A20" s="16">
        <v>16</v>
      </c>
      <c r="B20" s="16" t="s">
        <v>1493</v>
      </c>
      <c r="C20" s="16" t="s">
        <v>1750</v>
      </c>
      <c r="D20" s="16" t="s">
        <v>19</v>
      </c>
      <c r="E20" s="16" t="s">
        <v>255</v>
      </c>
      <c r="F20" s="16" t="s">
        <v>21</v>
      </c>
      <c r="G20" s="16" t="s">
        <v>237</v>
      </c>
      <c r="H20" s="17" t="s">
        <v>2098</v>
      </c>
      <c r="I20" s="16" t="s">
        <v>31</v>
      </c>
      <c r="J20" s="16">
        <v>4</v>
      </c>
      <c r="K20" s="35">
        <v>77.2</v>
      </c>
      <c r="L20" s="36"/>
      <c r="M20" s="36"/>
      <c r="N20" s="36"/>
      <c r="O20" s="36"/>
      <c r="P20" s="36"/>
      <c r="Q20" s="36" t="s">
        <v>1197</v>
      </c>
      <c r="R20" s="17" t="s">
        <v>257</v>
      </c>
      <c r="S20" s="16"/>
      <c r="T20" s="16"/>
    </row>
    <row r="21" ht="142" customHeight="1" spans="1:20">
      <c r="A21" s="16">
        <v>17</v>
      </c>
      <c r="B21" s="16" t="s">
        <v>1494</v>
      </c>
      <c r="C21" s="16" t="s">
        <v>1755</v>
      </c>
      <c r="D21" s="16" t="s">
        <v>19</v>
      </c>
      <c r="E21" s="16" t="s">
        <v>255</v>
      </c>
      <c r="F21" s="16" t="s">
        <v>21</v>
      </c>
      <c r="G21" s="16" t="s">
        <v>944</v>
      </c>
      <c r="H21" s="17" t="s">
        <v>2100</v>
      </c>
      <c r="I21" s="16" t="s">
        <v>31</v>
      </c>
      <c r="J21" s="16">
        <v>6</v>
      </c>
      <c r="K21" s="35">
        <v>94.5</v>
      </c>
      <c r="L21" s="16"/>
      <c r="M21" s="16"/>
      <c r="N21" s="16"/>
      <c r="O21" s="16"/>
      <c r="P21" s="16"/>
      <c r="Q21" s="16" t="s">
        <v>1197</v>
      </c>
      <c r="R21" s="17" t="s">
        <v>946</v>
      </c>
      <c r="S21" s="16"/>
      <c r="T21" s="16"/>
    </row>
    <row r="22" ht="191" customHeight="1" spans="1:20">
      <c r="A22" s="16">
        <v>18</v>
      </c>
      <c r="B22" s="16" t="s">
        <v>1497</v>
      </c>
      <c r="C22" s="16" t="s">
        <v>1758</v>
      </c>
      <c r="D22" s="16" t="s">
        <v>19</v>
      </c>
      <c r="E22" s="16" t="s">
        <v>255</v>
      </c>
      <c r="F22" s="16" t="s">
        <v>21</v>
      </c>
      <c r="G22" s="16" t="s">
        <v>79</v>
      </c>
      <c r="H22" s="17" t="s">
        <v>2101</v>
      </c>
      <c r="I22" s="16" t="s">
        <v>31</v>
      </c>
      <c r="J22" s="16">
        <v>3</v>
      </c>
      <c r="K22" s="35">
        <v>48</v>
      </c>
      <c r="L22" s="16"/>
      <c r="M22" s="16"/>
      <c r="N22" s="16"/>
      <c r="O22" s="16"/>
      <c r="P22" s="16"/>
      <c r="Q22" s="16" t="s">
        <v>1197</v>
      </c>
      <c r="R22" s="17" t="s">
        <v>3686</v>
      </c>
      <c r="S22" s="16"/>
      <c r="T22" s="16"/>
    </row>
    <row r="23" ht="231" customHeight="1" spans="1:20">
      <c r="A23" s="16">
        <v>19</v>
      </c>
      <c r="B23" s="16" t="s">
        <v>1499</v>
      </c>
      <c r="C23" s="16" t="s">
        <v>1786</v>
      </c>
      <c r="D23" s="16" t="s">
        <v>19</v>
      </c>
      <c r="E23" s="16" t="s">
        <v>255</v>
      </c>
      <c r="F23" s="16" t="s">
        <v>29</v>
      </c>
      <c r="G23" s="16" t="s">
        <v>145</v>
      </c>
      <c r="H23" s="17" t="s">
        <v>2115</v>
      </c>
      <c r="I23" s="16" t="s">
        <v>31</v>
      </c>
      <c r="J23" s="16">
        <v>30</v>
      </c>
      <c r="K23" s="35">
        <v>472.5</v>
      </c>
      <c r="L23" s="36"/>
      <c r="M23" s="36"/>
      <c r="N23" s="36"/>
      <c r="O23" s="36"/>
      <c r="P23" s="36"/>
      <c r="Q23" s="36" t="s">
        <v>1197</v>
      </c>
      <c r="R23" s="17" t="s">
        <v>1788</v>
      </c>
      <c r="S23" s="16"/>
      <c r="T23" s="16"/>
    </row>
    <row r="24" ht="186" customHeight="1" spans="1:20">
      <c r="A24" s="16">
        <v>22</v>
      </c>
      <c r="B24" s="16" t="s">
        <v>1505</v>
      </c>
      <c r="C24" s="16" t="s">
        <v>311</v>
      </c>
      <c r="D24" s="16" t="s">
        <v>19</v>
      </c>
      <c r="E24" s="16" t="s">
        <v>710</v>
      </c>
      <c r="F24" s="16" t="s">
        <v>29</v>
      </c>
      <c r="G24" s="16" t="s">
        <v>307</v>
      </c>
      <c r="H24" s="17" t="s">
        <v>2135</v>
      </c>
      <c r="I24" s="16" t="s">
        <v>24</v>
      </c>
      <c r="J24" s="16">
        <v>2</v>
      </c>
      <c r="K24" s="35">
        <v>324</v>
      </c>
      <c r="L24" s="16"/>
      <c r="M24" s="16"/>
      <c r="N24" s="16"/>
      <c r="O24" s="16"/>
      <c r="P24" s="16"/>
      <c r="Q24" s="36" t="s">
        <v>1200</v>
      </c>
      <c r="R24" s="17" t="s">
        <v>2136</v>
      </c>
      <c r="S24" s="16"/>
      <c r="T24" s="16"/>
    </row>
    <row r="25" ht="197" customHeight="1" spans="1:20">
      <c r="A25" s="16">
        <v>23</v>
      </c>
      <c r="B25" s="16" t="s">
        <v>1507</v>
      </c>
      <c r="C25" s="16" t="s">
        <v>3687</v>
      </c>
      <c r="D25" s="16" t="s">
        <v>19</v>
      </c>
      <c r="E25" s="16" t="s">
        <v>710</v>
      </c>
      <c r="F25" s="16" t="s">
        <v>21</v>
      </c>
      <c r="G25" s="16" t="s">
        <v>335</v>
      </c>
      <c r="H25" s="17" t="s">
        <v>2138</v>
      </c>
      <c r="I25" s="16" t="s">
        <v>24</v>
      </c>
      <c r="J25" s="16">
        <v>1</v>
      </c>
      <c r="K25" s="35">
        <v>885</v>
      </c>
      <c r="L25" s="16"/>
      <c r="M25" s="16"/>
      <c r="N25" s="16"/>
      <c r="O25" s="16"/>
      <c r="P25" s="16"/>
      <c r="Q25" s="36" t="s">
        <v>1200</v>
      </c>
      <c r="R25" s="17" t="s">
        <v>2139</v>
      </c>
      <c r="S25" s="16"/>
      <c r="T25" s="16"/>
    </row>
    <row r="26" ht="213" customHeight="1" spans="1:20">
      <c r="A26" s="16">
        <v>24</v>
      </c>
      <c r="B26" s="16" t="s">
        <v>1509</v>
      </c>
      <c r="C26" s="16" t="s">
        <v>3688</v>
      </c>
      <c r="D26" s="16" t="s">
        <v>19</v>
      </c>
      <c r="E26" s="16" t="s">
        <v>710</v>
      </c>
      <c r="F26" s="16" t="s">
        <v>21</v>
      </c>
      <c r="G26" s="16" t="s">
        <v>335</v>
      </c>
      <c r="H26" s="17" t="s">
        <v>2141</v>
      </c>
      <c r="I26" s="16" t="s">
        <v>24</v>
      </c>
      <c r="J26" s="16">
        <v>1</v>
      </c>
      <c r="K26" s="35">
        <v>540</v>
      </c>
      <c r="L26" s="16"/>
      <c r="M26" s="16"/>
      <c r="N26" s="16"/>
      <c r="O26" s="16"/>
      <c r="P26" s="16"/>
      <c r="Q26" s="36" t="s">
        <v>1200</v>
      </c>
      <c r="R26" s="17" t="s">
        <v>2142</v>
      </c>
      <c r="S26" s="16"/>
      <c r="T26" s="16"/>
    </row>
    <row r="27" ht="268" customHeight="1" spans="1:20">
      <c r="A27" s="16">
        <v>26</v>
      </c>
      <c r="B27" s="16" t="s">
        <v>1513</v>
      </c>
      <c r="C27" s="16" t="s">
        <v>460</v>
      </c>
      <c r="D27" s="16" t="s">
        <v>19</v>
      </c>
      <c r="E27" s="16" t="s">
        <v>1498</v>
      </c>
      <c r="F27" s="16" t="s">
        <v>29</v>
      </c>
      <c r="G27" s="16" t="s">
        <v>461</v>
      </c>
      <c r="H27" s="17" t="s">
        <v>2158</v>
      </c>
      <c r="I27" s="16" t="s">
        <v>133</v>
      </c>
      <c r="J27" s="16">
        <v>25000</v>
      </c>
      <c r="K27" s="35">
        <v>87.5</v>
      </c>
      <c r="L27" s="16"/>
      <c r="M27" s="16"/>
      <c r="N27" s="16"/>
      <c r="O27" s="16"/>
      <c r="P27" s="16"/>
      <c r="Q27" s="36" t="s">
        <v>1207</v>
      </c>
      <c r="R27" s="17" t="s">
        <v>3689</v>
      </c>
      <c r="S27" s="16"/>
      <c r="T27" s="16"/>
    </row>
    <row r="28" ht="274" customHeight="1" spans="1:20">
      <c r="A28" s="16">
        <v>27</v>
      </c>
      <c r="B28" s="16" t="s">
        <v>1515</v>
      </c>
      <c r="C28" s="16" t="s">
        <v>465</v>
      </c>
      <c r="D28" s="16" t="s">
        <v>19</v>
      </c>
      <c r="E28" s="16" t="s">
        <v>1498</v>
      </c>
      <c r="F28" s="16" t="s">
        <v>29</v>
      </c>
      <c r="G28" s="16" t="s">
        <v>461</v>
      </c>
      <c r="H28" s="17" t="s">
        <v>2160</v>
      </c>
      <c r="I28" s="16" t="s">
        <v>133</v>
      </c>
      <c r="J28" s="16">
        <v>5000</v>
      </c>
      <c r="K28" s="35">
        <v>35</v>
      </c>
      <c r="L28" s="16"/>
      <c r="M28" s="16"/>
      <c r="N28" s="16"/>
      <c r="O28" s="16"/>
      <c r="P28" s="16"/>
      <c r="Q28" s="36" t="s">
        <v>1207</v>
      </c>
      <c r="R28" s="17" t="s">
        <v>2161</v>
      </c>
      <c r="S28" s="16"/>
      <c r="T28" s="16"/>
    </row>
    <row r="29" ht="213" customHeight="1" spans="1:20">
      <c r="A29" s="16">
        <v>28</v>
      </c>
      <c r="B29" s="16" t="s">
        <v>1517</v>
      </c>
      <c r="C29" s="16" t="s">
        <v>1587</v>
      </c>
      <c r="D29" s="16" t="s">
        <v>19</v>
      </c>
      <c r="E29" s="16" t="s">
        <v>20</v>
      </c>
      <c r="F29" s="16" t="s">
        <v>29</v>
      </c>
      <c r="G29" s="16" t="s">
        <v>461</v>
      </c>
      <c r="H29" s="17" t="s">
        <v>2162</v>
      </c>
      <c r="I29" s="16" t="s">
        <v>133</v>
      </c>
      <c r="J29" s="16">
        <v>466.5</v>
      </c>
      <c r="K29" s="35">
        <v>18.3445</v>
      </c>
      <c r="L29" s="16"/>
      <c r="M29" s="16"/>
      <c r="N29" s="16"/>
      <c r="O29" s="16"/>
      <c r="P29" s="16"/>
      <c r="Q29" s="36" t="s">
        <v>1194</v>
      </c>
      <c r="R29" s="17" t="s">
        <v>1589</v>
      </c>
      <c r="S29" s="16"/>
      <c r="T29" s="16"/>
    </row>
    <row r="30" ht="261" customHeight="1" spans="1:20">
      <c r="A30" s="16">
        <v>29</v>
      </c>
      <c r="B30" s="16" t="s">
        <v>1519</v>
      </c>
      <c r="C30" s="16" t="s">
        <v>477</v>
      </c>
      <c r="D30" s="16" t="s">
        <v>19</v>
      </c>
      <c r="E30" s="16" t="s">
        <v>20</v>
      </c>
      <c r="F30" s="16" t="s">
        <v>29</v>
      </c>
      <c r="G30" s="16" t="s">
        <v>461</v>
      </c>
      <c r="H30" s="17" t="s">
        <v>2163</v>
      </c>
      <c r="I30" s="16" t="s">
        <v>133</v>
      </c>
      <c r="J30" s="16">
        <v>1255</v>
      </c>
      <c r="K30" s="35">
        <v>141.794</v>
      </c>
      <c r="L30" s="16"/>
      <c r="M30" s="16"/>
      <c r="N30" s="16"/>
      <c r="O30" s="16"/>
      <c r="P30" s="16"/>
      <c r="Q30" s="36" t="s">
        <v>1194</v>
      </c>
      <c r="R30" s="17" t="s">
        <v>2164</v>
      </c>
      <c r="S30" s="16"/>
      <c r="T30" s="16"/>
    </row>
    <row r="31" ht="136" customHeight="1" spans="1:20">
      <c r="A31" s="16">
        <v>30</v>
      </c>
      <c r="B31" s="16" t="s">
        <v>1521</v>
      </c>
      <c r="C31" s="16" t="s">
        <v>481</v>
      </c>
      <c r="D31" s="16" t="s">
        <v>19</v>
      </c>
      <c r="E31" s="16" t="s">
        <v>20</v>
      </c>
      <c r="F31" s="16" t="s">
        <v>21</v>
      </c>
      <c r="G31" s="16" t="s">
        <v>272</v>
      </c>
      <c r="H31" s="17" t="s">
        <v>482</v>
      </c>
      <c r="I31" s="16" t="s">
        <v>31</v>
      </c>
      <c r="J31" s="16">
        <v>20</v>
      </c>
      <c r="K31" s="35">
        <v>25</v>
      </c>
      <c r="L31" s="16"/>
      <c r="M31" s="16"/>
      <c r="N31" s="16"/>
      <c r="O31" s="16"/>
      <c r="P31" s="16"/>
      <c r="Q31" s="36" t="s">
        <v>1194</v>
      </c>
      <c r="R31" s="17" t="s">
        <v>2165</v>
      </c>
      <c r="S31" s="16"/>
      <c r="T31" s="16"/>
    </row>
    <row r="32" ht="175" customHeight="1" spans="1:20">
      <c r="A32" s="16">
        <v>35</v>
      </c>
      <c r="B32" s="16" t="s">
        <v>1542</v>
      </c>
      <c r="C32" s="16" t="s">
        <v>995</v>
      </c>
      <c r="D32" s="16" t="s">
        <v>19</v>
      </c>
      <c r="E32" s="16" t="s">
        <v>1498</v>
      </c>
      <c r="F32" s="16" t="s">
        <v>29</v>
      </c>
      <c r="G32" s="16" t="s">
        <v>272</v>
      </c>
      <c r="H32" s="17" t="s">
        <v>3690</v>
      </c>
      <c r="I32" s="16" t="s">
        <v>116</v>
      </c>
      <c r="J32" s="16">
        <v>1</v>
      </c>
      <c r="K32" s="35">
        <v>50</v>
      </c>
      <c r="L32" s="16"/>
      <c r="M32" s="16"/>
      <c r="N32" s="16"/>
      <c r="O32" s="16"/>
      <c r="P32" s="16"/>
      <c r="Q32" s="16" t="s">
        <v>1210</v>
      </c>
      <c r="R32" s="17" t="s">
        <v>998</v>
      </c>
      <c r="S32" s="16"/>
      <c r="T32" s="16"/>
    </row>
    <row r="33" ht="152" customHeight="1" spans="1:20">
      <c r="A33" s="16">
        <v>36</v>
      </c>
      <c r="B33" s="16" t="s">
        <v>1545</v>
      </c>
      <c r="C33" s="16" t="s">
        <v>1002</v>
      </c>
      <c r="D33" s="16" t="s">
        <v>19</v>
      </c>
      <c r="E33" s="16" t="s">
        <v>1498</v>
      </c>
      <c r="F33" s="16" t="s">
        <v>29</v>
      </c>
      <c r="G33" s="16" t="s">
        <v>307</v>
      </c>
      <c r="H33" s="17" t="s">
        <v>1003</v>
      </c>
      <c r="I33" s="16" t="s">
        <v>116</v>
      </c>
      <c r="J33" s="16">
        <v>1</v>
      </c>
      <c r="K33" s="35">
        <v>65</v>
      </c>
      <c r="L33" s="16"/>
      <c r="M33" s="16"/>
      <c r="N33" s="16"/>
      <c r="O33" s="16"/>
      <c r="P33" s="16"/>
      <c r="Q33" s="16" t="s">
        <v>1210</v>
      </c>
      <c r="R33" s="17" t="s">
        <v>2171</v>
      </c>
      <c r="S33" s="16"/>
      <c r="T33" s="16"/>
    </row>
    <row r="34" ht="222" customHeight="1" spans="1:20">
      <c r="A34" s="16">
        <v>48</v>
      </c>
      <c r="B34" s="16" t="s">
        <v>1572</v>
      </c>
      <c r="C34" s="16" t="s">
        <v>1008</v>
      </c>
      <c r="D34" s="16" t="s">
        <v>19</v>
      </c>
      <c r="E34" s="16" t="s">
        <v>255</v>
      </c>
      <c r="F34" s="16" t="s">
        <v>29</v>
      </c>
      <c r="G34" s="16" t="s">
        <v>349</v>
      </c>
      <c r="H34" s="17" t="s">
        <v>2224</v>
      </c>
      <c r="I34" s="16" t="s">
        <v>31</v>
      </c>
      <c r="J34" s="16">
        <v>6</v>
      </c>
      <c r="K34" s="35">
        <v>428</v>
      </c>
      <c r="L34" s="16"/>
      <c r="M34" s="16"/>
      <c r="N34" s="16"/>
      <c r="O34" s="16"/>
      <c r="P34" s="16"/>
      <c r="Q34" s="16" t="s">
        <v>1197</v>
      </c>
      <c r="R34" s="17" t="s">
        <v>1852</v>
      </c>
      <c r="S34" s="16"/>
      <c r="T34" s="16"/>
    </row>
    <row r="35" ht="168" customHeight="1" spans="1:20">
      <c r="A35" s="16">
        <v>52</v>
      </c>
      <c r="B35" s="16" t="s">
        <v>1582</v>
      </c>
      <c r="C35" s="16" t="s">
        <v>1441</v>
      </c>
      <c r="D35" s="16" t="s">
        <v>19</v>
      </c>
      <c r="E35" s="16" t="s">
        <v>1498</v>
      </c>
      <c r="F35" s="16" t="s">
        <v>29</v>
      </c>
      <c r="G35" s="16" t="s">
        <v>206</v>
      </c>
      <c r="H35" s="17" t="s">
        <v>3691</v>
      </c>
      <c r="I35" s="16" t="s">
        <v>133</v>
      </c>
      <c r="J35" s="16">
        <v>10000</v>
      </c>
      <c r="K35" s="35">
        <v>45</v>
      </c>
      <c r="L35" s="36"/>
      <c r="M35" s="36"/>
      <c r="N35" s="36"/>
      <c r="O35" s="36"/>
      <c r="P35" s="36"/>
      <c r="Q35" s="36" t="s">
        <v>1207</v>
      </c>
      <c r="R35" s="17" t="s">
        <v>1342</v>
      </c>
      <c r="S35" s="16"/>
      <c r="T35" s="16"/>
    </row>
    <row r="36" ht="173" customHeight="1" spans="1:20">
      <c r="A36" s="16">
        <v>53</v>
      </c>
      <c r="B36" s="16" t="s">
        <v>1584</v>
      </c>
      <c r="C36" s="16" t="s">
        <v>658</v>
      </c>
      <c r="D36" s="16" t="s">
        <v>19</v>
      </c>
      <c r="E36" s="16" t="s">
        <v>1498</v>
      </c>
      <c r="F36" s="16" t="s">
        <v>29</v>
      </c>
      <c r="G36" s="16" t="s">
        <v>206</v>
      </c>
      <c r="H36" s="17" t="s">
        <v>3692</v>
      </c>
      <c r="I36" s="16" t="s">
        <v>133</v>
      </c>
      <c r="J36" s="16">
        <v>20000</v>
      </c>
      <c r="K36" s="35">
        <v>140</v>
      </c>
      <c r="L36" s="36"/>
      <c r="M36" s="36"/>
      <c r="N36" s="36"/>
      <c r="O36" s="36"/>
      <c r="P36" s="36"/>
      <c r="Q36" s="36" t="s">
        <v>1207</v>
      </c>
      <c r="R36" s="17" t="s">
        <v>1343</v>
      </c>
      <c r="S36" s="16"/>
      <c r="T36" s="16"/>
    </row>
    <row r="37" ht="194" customHeight="1" spans="1:20">
      <c r="A37" s="16">
        <v>54</v>
      </c>
      <c r="B37" s="16" t="s">
        <v>1585</v>
      </c>
      <c r="C37" s="16" t="s">
        <v>662</v>
      </c>
      <c r="D37" s="16" t="s">
        <v>19</v>
      </c>
      <c r="E37" s="16" t="s">
        <v>1498</v>
      </c>
      <c r="F37" s="16" t="s">
        <v>29</v>
      </c>
      <c r="G37" s="16" t="s">
        <v>206</v>
      </c>
      <c r="H37" s="17" t="s">
        <v>2241</v>
      </c>
      <c r="I37" s="16" t="s">
        <v>133</v>
      </c>
      <c r="J37" s="16">
        <v>5000</v>
      </c>
      <c r="K37" s="35">
        <v>17.5</v>
      </c>
      <c r="L37" s="36"/>
      <c r="M37" s="36"/>
      <c r="N37" s="36"/>
      <c r="O37" s="36"/>
      <c r="P37" s="36"/>
      <c r="Q37" s="36" t="s">
        <v>1207</v>
      </c>
      <c r="R37" s="17" t="s">
        <v>1344</v>
      </c>
      <c r="S37" s="16"/>
      <c r="T37" s="16"/>
    </row>
    <row r="38" ht="134" customHeight="1" spans="1:20">
      <c r="A38" s="16">
        <v>55</v>
      </c>
      <c r="B38" s="16" t="s">
        <v>1586</v>
      </c>
      <c r="C38" s="16" t="s">
        <v>1119</v>
      </c>
      <c r="D38" s="16" t="s">
        <v>19</v>
      </c>
      <c r="E38" s="16" t="s">
        <v>1498</v>
      </c>
      <c r="F38" s="16" t="s">
        <v>29</v>
      </c>
      <c r="G38" s="16" t="s">
        <v>782</v>
      </c>
      <c r="H38" s="17" t="s">
        <v>1120</v>
      </c>
      <c r="I38" s="16" t="s">
        <v>251</v>
      </c>
      <c r="J38" s="16">
        <v>2</v>
      </c>
      <c r="K38" s="35">
        <v>23</v>
      </c>
      <c r="L38" s="16"/>
      <c r="M38" s="16"/>
      <c r="N38" s="16"/>
      <c r="O38" s="16"/>
      <c r="P38" s="16"/>
      <c r="Q38" s="16" t="s">
        <v>1210</v>
      </c>
      <c r="R38" s="17" t="s">
        <v>1121</v>
      </c>
      <c r="S38" s="16"/>
      <c r="T38" s="16"/>
    </row>
    <row r="39" ht="151" customHeight="1" spans="1:20">
      <c r="A39" s="16">
        <v>58</v>
      </c>
      <c r="B39" s="16" t="s">
        <v>1594</v>
      </c>
      <c r="C39" s="16" t="s">
        <v>616</v>
      </c>
      <c r="D39" s="16" t="s">
        <v>19</v>
      </c>
      <c r="E39" s="16" t="s">
        <v>1498</v>
      </c>
      <c r="F39" s="16" t="s">
        <v>29</v>
      </c>
      <c r="G39" s="16" t="s">
        <v>206</v>
      </c>
      <c r="H39" s="17" t="s">
        <v>3693</v>
      </c>
      <c r="I39" s="16" t="s">
        <v>133</v>
      </c>
      <c r="J39" s="16">
        <v>2688.01</v>
      </c>
      <c r="K39" s="35">
        <v>18.816</v>
      </c>
      <c r="L39" s="16"/>
      <c r="M39" s="16"/>
      <c r="N39" s="16"/>
      <c r="O39" s="36"/>
      <c r="P39" s="36"/>
      <c r="Q39" s="36" t="s">
        <v>1194</v>
      </c>
      <c r="R39" s="17" t="s">
        <v>2283</v>
      </c>
      <c r="S39" s="16"/>
      <c r="T39" s="16"/>
    </row>
    <row r="40" ht="276" customHeight="1" spans="1:20">
      <c r="A40" s="16">
        <v>59</v>
      </c>
      <c r="B40" s="16" t="s">
        <v>1596</v>
      </c>
      <c r="C40" s="16" t="s">
        <v>621</v>
      </c>
      <c r="D40" s="16" t="s">
        <v>19</v>
      </c>
      <c r="E40" s="16" t="s">
        <v>1498</v>
      </c>
      <c r="F40" s="16" t="s">
        <v>29</v>
      </c>
      <c r="G40" s="16" t="s">
        <v>206</v>
      </c>
      <c r="H40" s="17" t="s">
        <v>2284</v>
      </c>
      <c r="I40" s="16" t="s">
        <v>133</v>
      </c>
      <c r="J40" s="16">
        <v>3000</v>
      </c>
      <c r="K40" s="35">
        <v>10.5</v>
      </c>
      <c r="L40" s="36"/>
      <c r="M40" s="36"/>
      <c r="N40" s="36"/>
      <c r="O40" s="36"/>
      <c r="P40" s="36"/>
      <c r="Q40" s="36" t="s">
        <v>1194</v>
      </c>
      <c r="R40" s="17" t="s">
        <v>2285</v>
      </c>
      <c r="S40" s="16"/>
      <c r="T40" s="16"/>
    </row>
    <row r="41" ht="192" customHeight="1" spans="1:20">
      <c r="A41" s="16">
        <v>61</v>
      </c>
      <c r="B41" s="16" t="s">
        <v>1598</v>
      </c>
      <c r="C41" s="16" t="s">
        <v>639</v>
      </c>
      <c r="D41" s="16" t="s">
        <v>19</v>
      </c>
      <c r="E41" s="16" t="s">
        <v>20</v>
      </c>
      <c r="F41" s="16" t="s">
        <v>29</v>
      </c>
      <c r="G41" s="16" t="s">
        <v>640</v>
      </c>
      <c r="H41" s="17" t="s">
        <v>2288</v>
      </c>
      <c r="I41" s="16" t="s">
        <v>133</v>
      </c>
      <c r="J41" s="16">
        <v>927.2</v>
      </c>
      <c r="K41" s="35">
        <v>38.0152</v>
      </c>
      <c r="L41" s="16"/>
      <c r="M41" s="16"/>
      <c r="N41" s="16"/>
      <c r="O41" s="16"/>
      <c r="P41" s="16"/>
      <c r="Q41" s="16" t="s">
        <v>1194</v>
      </c>
      <c r="R41" s="17" t="s">
        <v>2289</v>
      </c>
      <c r="S41" s="16"/>
      <c r="T41" s="16"/>
    </row>
    <row r="42" ht="117" customHeight="1" spans="1:20">
      <c r="A42" s="16">
        <v>62</v>
      </c>
      <c r="B42" s="16" t="s">
        <v>1599</v>
      </c>
      <c r="C42" s="18" t="s">
        <v>811</v>
      </c>
      <c r="D42" s="16" t="s">
        <v>19</v>
      </c>
      <c r="E42" s="16" t="s">
        <v>74</v>
      </c>
      <c r="F42" s="18" t="s">
        <v>29</v>
      </c>
      <c r="G42" s="16" t="s">
        <v>812</v>
      </c>
      <c r="H42" s="17" t="s">
        <v>3694</v>
      </c>
      <c r="I42" s="16" t="s">
        <v>814</v>
      </c>
      <c r="J42" s="16">
        <v>100</v>
      </c>
      <c r="K42" s="35">
        <v>200</v>
      </c>
      <c r="L42" s="36"/>
      <c r="M42" s="36"/>
      <c r="N42" s="36"/>
      <c r="O42" s="36"/>
      <c r="P42" s="36"/>
      <c r="Q42" s="36" t="s">
        <v>1194</v>
      </c>
      <c r="R42" s="17" t="s">
        <v>2319</v>
      </c>
      <c r="S42" s="16"/>
      <c r="T42" s="16"/>
    </row>
    <row r="43" ht="208" customHeight="1" spans="1:20">
      <c r="A43" s="16">
        <v>63</v>
      </c>
      <c r="B43" s="16" t="s">
        <v>1600</v>
      </c>
      <c r="C43" s="16" t="s">
        <v>851</v>
      </c>
      <c r="D43" s="16" t="s">
        <v>19</v>
      </c>
      <c r="E43" s="16" t="s">
        <v>1498</v>
      </c>
      <c r="F43" s="16" t="s">
        <v>29</v>
      </c>
      <c r="G43" s="16" t="s">
        <v>847</v>
      </c>
      <c r="H43" s="17" t="s">
        <v>2320</v>
      </c>
      <c r="I43" s="16" t="s">
        <v>133</v>
      </c>
      <c r="J43" s="16">
        <v>1424.9</v>
      </c>
      <c r="K43" s="35">
        <v>4.98715</v>
      </c>
      <c r="L43" s="36"/>
      <c r="M43" s="36"/>
      <c r="N43" s="36"/>
      <c r="O43" s="36"/>
      <c r="P43" s="36"/>
      <c r="Q43" s="36" t="s">
        <v>1207</v>
      </c>
      <c r="R43" s="17" t="s">
        <v>1394</v>
      </c>
      <c r="S43" s="16"/>
      <c r="T43" s="16"/>
    </row>
    <row r="44" ht="157" customHeight="1" spans="1:20">
      <c r="A44" s="16">
        <v>64</v>
      </c>
      <c r="B44" s="16" t="s">
        <v>1601</v>
      </c>
      <c r="C44" s="16" t="s">
        <v>1122</v>
      </c>
      <c r="D44" s="16" t="s">
        <v>19</v>
      </c>
      <c r="E44" s="16" t="s">
        <v>710</v>
      </c>
      <c r="F44" s="16" t="s">
        <v>29</v>
      </c>
      <c r="G44" s="16" t="s">
        <v>818</v>
      </c>
      <c r="H44" s="17" t="s">
        <v>2321</v>
      </c>
      <c r="I44" s="16" t="s">
        <v>799</v>
      </c>
      <c r="J44" s="16">
        <v>10</v>
      </c>
      <c r="K44" s="35">
        <v>300</v>
      </c>
      <c r="L44" s="16"/>
      <c r="M44" s="16"/>
      <c r="N44" s="16"/>
      <c r="O44" s="16"/>
      <c r="P44" s="16"/>
      <c r="Q44" s="16" t="s">
        <v>1300</v>
      </c>
      <c r="R44" s="17" t="s">
        <v>1124</v>
      </c>
      <c r="S44" s="16"/>
      <c r="T44" s="16"/>
    </row>
    <row r="45" ht="189" customHeight="1" spans="1:20">
      <c r="A45" s="16">
        <v>66</v>
      </c>
      <c r="B45" s="16" t="s">
        <v>1603</v>
      </c>
      <c r="C45" s="16" t="s">
        <v>1144</v>
      </c>
      <c r="D45" s="16" t="s">
        <v>19</v>
      </c>
      <c r="E45" s="16" t="s">
        <v>62</v>
      </c>
      <c r="F45" s="16" t="s">
        <v>29</v>
      </c>
      <c r="G45" s="16" t="s">
        <v>803</v>
      </c>
      <c r="H45" s="17" t="s">
        <v>2324</v>
      </c>
      <c r="I45" s="16" t="s">
        <v>65</v>
      </c>
      <c r="J45" s="16">
        <v>400</v>
      </c>
      <c r="K45" s="35">
        <v>220</v>
      </c>
      <c r="L45" s="37"/>
      <c r="M45" s="37"/>
      <c r="N45" s="37"/>
      <c r="O45" s="37"/>
      <c r="P45" s="37"/>
      <c r="Q45" s="37" t="s">
        <v>1194</v>
      </c>
      <c r="R45" s="17" t="s">
        <v>1147</v>
      </c>
      <c r="S45" s="16"/>
      <c r="T45" s="16"/>
    </row>
    <row r="46" ht="197" customHeight="1" spans="1:20">
      <c r="A46" s="16">
        <v>69</v>
      </c>
      <c r="B46" s="16" t="s">
        <v>1606</v>
      </c>
      <c r="C46" s="16" t="s">
        <v>886</v>
      </c>
      <c r="D46" s="16" t="s">
        <v>19</v>
      </c>
      <c r="E46" s="16" t="s">
        <v>1679</v>
      </c>
      <c r="F46" s="16" t="s">
        <v>29</v>
      </c>
      <c r="G46" s="16" t="s">
        <v>877</v>
      </c>
      <c r="H46" s="17" t="s">
        <v>3695</v>
      </c>
      <c r="I46" s="16" t="s">
        <v>133</v>
      </c>
      <c r="J46" s="16">
        <v>240</v>
      </c>
      <c r="K46" s="35">
        <v>99</v>
      </c>
      <c r="L46" s="36"/>
      <c r="M46" s="36"/>
      <c r="N46" s="36"/>
      <c r="O46" s="36"/>
      <c r="P46" s="36"/>
      <c r="Q46" s="36" t="s">
        <v>1681</v>
      </c>
      <c r="R46" s="17" t="s">
        <v>889</v>
      </c>
      <c r="S46" s="16"/>
      <c r="T46" s="16"/>
    </row>
    <row r="47" ht="173" customHeight="1" spans="1:20">
      <c r="A47" s="16">
        <v>70</v>
      </c>
      <c r="B47" s="16" t="s">
        <v>1607</v>
      </c>
      <c r="C47" s="16" t="s">
        <v>899</v>
      </c>
      <c r="D47" s="16" t="s">
        <v>19</v>
      </c>
      <c r="E47" s="16" t="s">
        <v>1498</v>
      </c>
      <c r="F47" s="16" t="s">
        <v>29</v>
      </c>
      <c r="G47" s="16" t="s">
        <v>877</v>
      </c>
      <c r="H47" s="17" t="s">
        <v>900</v>
      </c>
      <c r="I47" s="16" t="s">
        <v>251</v>
      </c>
      <c r="J47" s="16">
        <v>2</v>
      </c>
      <c r="K47" s="35">
        <v>1000</v>
      </c>
      <c r="L47" s="36"/>
      <c r="M47" s="36"/>
      <c r="N47" s="36"/>
      <c r="O47" s="36"/>
      <c r="P47" s="36"/>
      <c r="Q47" s="36" t="s">
        <v>1210</v>
      </c>
      <c r="R47" s="17" t="s">
        <v>2342</v>
      </c>
      <c r="S47" s="16"/>
      <c r="T47" s="16"/>
    </row>
    <row r="48" ht="151" customHeight="1" spans="1:20">
      <c r="A48" s="16">
        <v>72</v>
      </c>
      <c r="B48" s="16" t="s">
        <v>1609</v>
      </c>
      <c r="C48" s="16" t="s">
        <v>899</v>
      </c>
      <c r="D48" s="16" t="s">
        <v>19</v>
      </c>
      <c r="E48" s="16" t="s">
        <v>1498</v>
      </c>
      <c r="F48" s="16" t="s">
        <v>29</v>
      </c>
      <c r="G48" s="16" t="s">
        <v>860</v>
      </c>
      <c r="H48" s="17" t="s">
        <v>1693</v>
      </c>
      <c r="I48" s="16" t="s">
        <v>251</v>
      </c>
      <c r="J48" s="16">
        <v>2</v>
      </c>
      <c r="K48" s="35">
        <v>500</v>
      </c>
      <c r="L48" s="16"/>
      <c r="M48" s="16"/>
      <c r="N48" s="16"/>
      <c r="O48" s="16"/>
      <c r="P48" s="16"/>
      <c r="Q48" s="16" t="s">
        <v>1210</v>
      </c>
      <c r="R48" s="17" t="s">
        <v>1165</v>
      </c>
      <c r="S48" s="16"/>
      <c r="T48" s="16"/>
    </row>
    <row r="49" ht="267" customHeight="1" spans="1:20">
      <c r="A49" s="16">
        <v>78</v>
      </c>
      <c r="B49" s="16" t="s">
        <v>1615</v>
      </c>
      <c r="C49" s="16" t="s">
        <v>909</v>
      </c>
      <c r="D49" s="16" t="s">
        <v>19</v>
      </c>
      <c r="E49" s="16" t="s">
        <v>62</v>
      </c>
      <c r="F49" s="16" t="s">
        <v>29</v>
      </c>
      <c r="G49" s="16" t="s">
        <v>910</v>
      </c>
      <c r="H49" s="17" t="s">
        <v>911</v>
      </c>
      <c r="I49" s="16" t="s">
        <v>92</v>
      </c>
      <c r="J49" s="16">
        <v>1</v>
      </c>
      <c r="K49" s="35">
        <v>110</v>
      </c>
      <c r="L49" s="36"/>
      <c r="M49" s="36"/>
      <c r="N49" s="36"/>
      <c r="O49" s="36"/>
      <c r="P49" s="36"/>
      <c r="Q49" s="36" t="s">
        <v>1194</v>
      </c>
      <c r="R49" s="17" t="s">
        <v>912</v>
      </c>
      <c r="S49" s="16"/>
      <c r="T49" s="16"/>
    </row>
    <row r="50" ht="275" customHeight="1" spans="1:20">
      <c r="A50" s="16">
        <v>79</v>
      </c>
      <c r="B50" s="16" t="s">
        <v>1618</v>
      </c>
      <c r="C50" s="16" t="s">
        <v>1455</v>
      </c>
      <c r="D50" s="16" t="s">
        <v>19</v>
      </c>
      <c r="E50" s="16" t="s">
        <v>925</v>
      </c>
      <c r="F50" s="16" t="s">
        <v>29</v>
      </c>
      <c r="G50" s="16" t="s">
        <v>206</v>
      </c>
      <c r="H50" s="17" t="s">
        <v>1239</v>
      </c>
      <c r="I50" s="16" t="s">
        <v>668</v>
      </c>
      <c r="J50" s="16">
        <v>1000</v>
      </c>
      <c r="K50" s="35">
        <v>200</v>
      </c>
      <c r="L50" s="36"/>
      <c r="M50" s="36"/>
      <c r="N50" s="36"/>
      <c r="O50" s="36"/>
      <c r="P50" s="36"/>
      <c r="Q50" s="36" t="s">
        <v>1240</v>
      </c>
      <c r="R50" s="17" t="s">
        <v>927</v>
      </c>
      <c r="S50" s="16"/>
      <c r="T50" s="16"/>
    </row>
    <row r="51" ht="290" customHeight="1" spans="1:20">
      <c r="A51" s="16">
        <v>80</v>
      </c>
      <c r="B51" s="16" t="s">
        <v>1619</v>
      </c>
      <c r="C51" s="16" t="s">
        <v>1456</v>
      </c>
      <c r="D51" s="16" t="s">
        <v>19</v>
      </c>
      <c r="E51" s="16" t="s">
        <v>74</v>
      </c>
      <c r="F51" s="16" t="s">
        <v>29</v>
      </c>
      <c r="G51" s="16" t="s">
        <v>930</v>
      </c>
      <c r="H51" s="17" t="s">
        <v>931</v>
      </c>
      <c r="I51" s="16" t="s">
        <v>814</v>
      </c>
      <c r="J51" s="16">
        <v>178</v>
      </c>
      <c r="K51" s="35">
        <v>284.8</v>
      </c>
      <c r="L51" s="36"/>
      <c r="M51" s="36"/>
      <c r="N51" s="36"/>
      <c r="O51" s="36"/>
      <c r="P51" s="36"/>
      <c r="Q51" s="36" t="s">
        <v>1194</v>
      </c>
      <c r="R51" s="17" t="s">
        <v>932</v>
      </c>
      <c r="S51" s="16"/>
      <c r="T51" s="16"/>
    </row>
    <row r="52" ht="51" customHeight="1" spans="1:20">
      <c r="A52" s="16"/>
      <c r="B52" s="19"/>
      <c r="C52" s="19"/>
      <c r="D52" s="19"/>
      <c r="E52" s="19"/>
      <c r="F52" s="19"/>
      <c r="G52" s="19"/>
      <c r="H52" s="19"/>
      <c r="I52" s="19"/>
      <c r="J52" s="38"/>
      <c r="K52" s="39">
        <f>SUM(K53:K57)</f>
        <v>678.61</v>
      </c>
      <c r="L52" s="40"/>
      <c r="M52" s="40"/>
      <c r="N52" s="40"/>
      <c r="O52" s="40"/>
      <c r="P52" s="40"/>
      <c r="Q52" s="40"/>
      <c r="R52" s="47"/>
      <c r="S52" s="48"/>
      <c r="T52" s="48"/>
    </row>
    <row r="53" ht="183" customHeight="1" spans="1:20">
      <c r="A53" s="16">
        <v>81</v>
      </c>
      <c r="B53" s="16" t="s">
        <v>1620</v>
      </c>
      <c r="C53" s="16" t="s">
        <v>100</v>
      </c>
      <c r="D53" s="16" t="s">
        <v>823</v>
      </c>
      <c r="E53" s="16" t="s">
        <v>824</v>
      </c>
      <c r="F53" s="16" t="s">
        <v>29</v>
      </c>
      <c r="G53" s="16" t="s">
        <v>96</v>
      </c>
      <c r="H53" s="17" t="s">
        <v>2067</v>
      </c>
      <c r="I53" s="16" t="s">
        <v>31</v>
      </c>
      <c r="J53" s="16">
        <v>12</v>
      </c>
      <c r="K53" s="35">
        <v>52.5</v>
      </c>
      <c r="L53" s="36"/>
      <c r="M53" s="36"/>
      <c r="N53" s="36"/>
      <c r="O53" s="36"/>
      <c r="P53" s="36"/>
      <c r="Q53" s="36" t="s">
        <v>1196</v>
      </c>
      <c r="R53" s="17" t="s">
        <v>103</v>
      </c>
      <c r="S53" s="16"/>
      <c r="T53" s="16"/>
    </row>
    <row r="54" ht="172" customHeight="1" spans="1:20">
      <c r="A54" s="16">
        <v>82</v>
      </c>
      <c r="B54" s="16" t="s">
        <v>1621</v>
      </c>
      <c r="C54" s="16" t="s">
        <v>1701</v>
      </c>
      <c r="D54" s="16" t="s">
        <v>823</v>
      </c>
      <c r="E54" s="16" t="s">
        <v>824</v>
      </c>
      <c r="F54" s="16" t="s">
        <v>29</v>
      </c>
      <c r="G54" s="16" t="s">
        <v>145</v>
      </c>
      <c r="H54" s="17" t="s">
        <v>2068</v>
      </c>
      <c r="I54" s="16" t="s">
        <v>31</v>
      </c>
      <c r="J54" s="16">
        <v>6.5</v>
      </c>
      <c r="K54" s="35">
        <v>32.11</v>
      </c>
      <c r="L54" s="36"/>
      <c r="M54" s="36"/>
      <c r="N54" s="36"/>
      <c r="O54" s="36"/>
      <c r="P54" s="36"/>
      <c r="Q54" s="36" t="s">
        <v>1196</v>
      </c>
      <c r="R54" s="17" t="s">
        <v>1703</v>
      </c>
      <c r="S54" s="16"/>
      <c r="T54" s="16"/>
    </row>
    <row r="55" ht="140" customHeight="1" spans="1:20">
      <c r="A55" s="16">
        <v>83</v>
      </c>
      <c r="B55" s="16" t="s">
        <v>1624</v>
      </c>
      <c r="C55" s="16" t="s">
        <v>328</v>
      </c>
      <c r="D55" s="16" t="s">
        <v>823</v>
      </c>
      <c r="E55" s="16" t="s">
        <v>824</v>
      </c>
      <c r="F55" s="16" t="s">
        <v>29</v>
      </c>
      <c r="G55" s="16" t="s">
        <v>307</v>
      </c>
      <c r="H55" s="17" t="s">
        <v>2183</v>
      </c>
      <c r="I55" s="16" t="s">
        <v>31</v>
      </c>
      <c r="J55" s="16">
        <v>3</v>
      </c>
      <c r="K55" s="35">
        <v>68</v>
      </c>
      <c r="L55" s="16"/>
      <c r="M55" s="16"/>
      <c r="N55" s="16"/>
      <c r="O55" s="16"/>
      <c r="P55" s="16"/>
      <c r="Q55" s="36" t="s">
        <v>1196</v>
      </c>
      <c r="R55" s="17" t="s">
        <v>2184</v>
      </c>
      <c r="S55" s="16"/>
      <c r="T55" s="16"/>
    </row>
    <row r="56" ht="147" customHeight="1" spans="1:20">
      <c r="A56" s="16">
        <v>84</v>
      </c>
      <c r="B56" s="16" t="s">
        <v>1626</v>
      </c>
      <c r="C56" s="16" t="s">
        <v>881</v>
      </c>
      <c r="D56" s="16" t="s">
        <v>823</v>
      </c>
      <c r="E56" s="16" t="s">
        <v>824</v>
      </c>
      <c r="F56" s="16" t="s">
        <v>29</v>
      </c>
      <c r="G56" s="16" t="s">
        <v>877</v>
      </c>
      <c r="H56" s="17" t="s">
        <v>1412</v>
      </c>
      <c r="I56" s="16" t="s">
        <v>31</v>
      </c>
      <c r="J56" s="16">
        <v>40</v>
      </c>
      <c r="K56" s="35">
        <v>451</v>
      </c>
      <c r="L56" s="36"/>
      <c r="M56" s="36"/>
      <c r="N56" s="36"/>
      <c r="O56" s="36"/>
      <c r="P56" s="36"/>
      <c r="Q56" s="36" t="s">
        <v>1196</v>
      </c>
      <c r="R56" s="17" t="s">
        <v>884</v>
      </c>
      <c r="S56" s="16"/>
      <c r="T56" s="16"/>
    </row>
    <row r="57" ht="171" customHeight="1" spans="1:20">
      <c r="A57" s="16">
        <v>85</v>
      </c>
      <c r="B57" s="16" t="s">
        <v>1629</v>
      </c>
      <c r="C57" s="16" t="s">
        <v>914</v>
      </c>
      <c r="D57" s="16" t="s">
        <v>823</v>
      </c>
      <c r="E57" s="16" t="s">
        <v>915</v>
      </c>
      <c r="F57" s="16" t="s">
        <v>29</v>
      </c>
      <c r="G57" s="16" t="s">
        <v>206</v>
      </c>
      <c r="H57" s="17" t="s">
        <v>916</v>
      </c>
      <c r="I57" s="16" t="s">
        <v>668</v>
      </c>
      <c r="J57" s="16">
        <v>250</v>
      </c>
      <c r="K57" s="35">
        <v>75</v>
      </c>
      <c r="L57" s="36"/>
      <c r="M57" s="36"/>
      <c r="N57" s="36"/>
      <c r="O57" s="36"/>
      <c r="P57" s="36"/>
      <c r="Q57" s="36" t="s">
        <v>1238</v>
      </c>
      <c r="R57" s="17" t="s">
        <v>917</v>
      </c>
      <c r="S57" s="16"/>
      <c r="T57" s="16"/>
    </row>
    <row r="58" ht="71" customHeight="1" spans="1:20">
      <c r="A58" s="20" t="s">
        <v>106</v>
      </c>
      <c r="B58" s="19"/>
      <c r="C58" s="19"/>
      <c r="D58" s="19"/>
      <c r="E58" s="19"/>
      <c r="F58" s="19"/>
      <c r="G58" s="19"/>
      <c r="H58" s="19"/>
      <c r="I58" s="19"/>
      <c r="J58" s="38"/>
      <c r="K58" s="39">
        <f>SUM(K59:K63)</f>
        <v>139.36</v>
      </c>
      <c r="L58" s="40"/>
      <c r="M58" s="40"/>
      <c r="N58" s="40"/>
      <c r="O58" s="40"/>
      <c r="P58" s="40"/>
      <c r="Q58" s="40"/>
      <c r="R58" s="47"/>
      <c r="S58" s="48"/>
      <c r="T58" s="48"/>
    </row>
    <row r="59" ht="196" customHeight="1" spans="1:20">
      <c r="A59" s="16">
        <v>86</v>
      </c>
      <c r="B59" s="16" t="s">
        <v>1630</v>
      </c>
      <c r="C59" s="16" t="s">
        <v>105</v>
      </c>
      <c r="D59" s="16" t="s">
        <v>106</v>
      </c>
      <c r="E59" s="16" t="s">
        <v>107</v>
      </c>
      <c r="F59" s="16" t="s">
        <v>29</v>
      </c>
      <c r="G59" s="16" t="s">
        <v>108</v>
      </c>
      <c r="H59" s="17" t="s">
        <v>109</v>
      </c>
      <c r="I59" s="16" t="s">
        <v>92</v>
      </c>
      <c r="J59" s="16">
        <v>21</v>
      </c>
      <c r="K59" s="35">
        <v>38.808</v>
      </c>
      <c r="L59" s="36"/>
      <c r="M59" s="36"/>
      <c r="N59" s="36"/>
      <c r="O59" s="36"/>
      <c r="P59" s="36"/>
      <c r="Q59" s="36" t="s">
        <v>1202</v>
      </c>
      <c r="R59" s="17" t="s">
        <v>2069</v>
      </c>
      <c r="S59" s="16"/>
      <c r="T59" s="16"/>
    </row>
    <row r="60" ht="167" customHeight="1" spans="1:20">
      <c r="A60" s="16">
        <v>87</v>
      </c>
      <c r="B60" s="16" t="s">
        <v>1632</v>
      </c>
      <c r="C60" s="16" t="s">
        <v>469</v>
      </c>
      <c r="D60" s="16" t="s">
        <v>106</v>
      </c>
      <c r="E60" s="16" t="s">
        <v>107</v>
      </c>
      <c r="F60" s="16" t="s">
        <v>29</v>
      </c>
      <c r="G60" s="16" t="s">
        <v>461</v>
      </c>
      <c r="H60" s="17" t="s">
        <v>2185</v>
      </c>
      <c r="I60" s="16" t="s">
        <v>92</v>
      </c>
      <c r="J60" s="16">
        <v>20</v>
      </c>
      <c r="K60" s="35">
        <v>36.96</v>
      </c>
      <c r="L60" s="16"/>
      <c r="M60" s="16"/>
      <c r="N60" s="16"/>
      <c r="O60" s="16"/>
      <c r="P60" s="16"/>
      <c r="Q60" s="36" t="s">
        <v>1202</v>
      </c>
      <c r="R60" s="17" t="s">
        <v>1291</v>
      </c>
      <c r="S60" s="16"/>
      <c r="T60" s="16"/>
    </row>
    <row r="61" ht="132" customHeight="1" spans="1:20">
      <c r="A61" s="16">
        <v>88</v>
      </c>
      <c r="B61" s="16" t="s">
        <v>1635</v>
      </c>
      <c r="C61" s="16" t="s">
        <v>666</v>
      </c>
      <c r="D61" s="16" t="s">
        <v>106</v>
      </c>
      <c r="E61" s="16" t="s">
        <v>107</v>
      </c>
      <c r="F61" s="16" t="s">
        <v>29</v>
      </c>
      <c r="G61" s="16" t="s">
        <v>206</v>
      </c>
      <c r="H61" s="17" t="s">
        <v>3696</v>
      </c>
      <c r="I61" s="16" t="s">
        <v>668</v>
      </c>
      <c r="J61" s="16">
        <v>25</v>
      </c>
      <c r="K61" s="35">
        <v>46.2</v>
      </c>
      <c r="L61" s="36"/>
      <c r="M61" s="36"/>
      <c r="N61" s="36"/>
      <c r="O61" s="36"/>
      <c r="P61" s="36"/>
      <c r="Q61" s="36" t="s">
        <v>1202</v>
      </c>
      <c r="R61" s="17" t="s">
        <v>669</v>
      </c>
      <c r="S61" s="16"/>
      <c r="T61" s="16"/>
    </row>
    <row r="62" ht="141" customHeight="1" spans="1:20">
      <c r="A62" s="16">
        <v>89</v>
      </c>
      <c r="B62" s="16" t="s">
        <v>1638</v>
      </c>
      <c r="C62" s="16" t="s">
        <v>846</v>
      </c>
      <c r="D62" s="16" t="s">
        <v>106</v>
      </c>
      <c r="E62" s="16" t="s">
        <v>107</v>
      </c>
      <c r="F62" s="16" t="s">
        <v>29</v>
      </c>
      <c r="G62" s="16" t="s">
        <v>847</v>
      </c>
      <c r="H62" s="17" t="s">
        <v>848</v>
      </c>
      <c r="I62" s="16" t="s">
        <v>668</v>
      </c>
      <c r="J62" s="16">
        <v>4</v>
      </c>
      <c r="K62" s="35">
        <v>7.392</v>
      </c>
      <c r="L62" s="36"/>
      <c r="M62" s="36"/>
      <c r="N62" s="36"/>
      <c r="O62" s="36"/>
      <c r="P62" s="36"/>
      <c r="Q62" s="36" t="s">
        <v>1202</v>
      </c>
      <c r="R62" s="17" t="s">
        <v>849</v>
      </c>
      <c r="S62" s="16"/>
      <c r="T62" s="16"/>
    </row>
    <row r="63" ht="127" customHeight="1" spans="1:20">
      <c r="A63" s="16">
        <v>90</v>
      </c>
      <c r="B63" s="16" t="s">
        <v>1639</v>
      </c>
      <c r="C63" s="16" t="s">
        <v>1454</v>
      </c>
      <c r="D63" s="16" t="s">
        <v>106</v>
      </c>
      <c r="E63" s="16" t="s">
        <v>920</v>
      </c>
      <c r="F63" s="16" t="s">
        <v>29</v>
      </c>
      <c r="G63" s="16" t="s">
        <v>206</v>
      </c>
      <c r="H63" s="17" t="s">
        <v>921</v>
      </c>
      <c r="I63" s="16" t="s">
        <v>668</v>
      </c>
      <c r="J63" s="16">
        <v>100</v>
      </c>
      <c r="K63" s="35">
        <v>10</v>
      </c>
      <c r="L63" s="36"/>
      <c r="M63" s="36"/>
      <c r="N63" s="36"/>
      <c r="O63" s="36"/>
      <c r="P63" s="36"/>
      <c r="Q63" s="36" t="s">
        <v>1202</v>
      </c>
      <c r="R63" s="17" t="s">
        <v>922</v>
      </c>
      <c r="S63" s="16"/>
      <c r="T63" s="16"/>
    </row>
    <row r="64" ht="103" customHeight="1" spans="1:20">
      <c r="A64" s="20" t="s">
        <v>35</v>
      </c>
      <c r="B64" s="19"/>
      <c r="C64" s="19"/>
      <c r="D64" s="19"/>
      <c r="E64" s="19"/>
      <c r="F64" s="19"/>
      <c r="G64" s="19"/>
      <c r="H64" s="19"/>
      <c r="I64" s="19"/>
      <c r="J64" s="38"/>
      <c r="K64" s="39">
        <f>SUM(K65:K161)</f>
        <v>9939.101686</v>
      </c>
      <c r="L64" s="40"/>
      <c r="M64" s="40"/>
      <c r="N64" s="40"/>
      <c r="O64" s="40"/>
      <c r="P64" s="40"/>
      <c r="Q64" s="40"/>
      <c r="R64" s="47"/>
      <c r="S64" s="48"/>
      <c r="T64" s="48"/>
    </row>
    <row r="65" ht="188" customHeight="1" spans="1:20">
      <c r="A65" s="16">
        <v>109</v>
      </c>
      <c r="B65" s="16" t="s">
        <v>1673</v>
      </c>
      <c r="C65" s="16" t="s">
        <v>241</v>
      </c>
      <c r="D65" s="16" t="s">
        <v>35</v>
      </c>
      <c r="E65" s="16" t="s">
        <v>2006</v>
      </c>
      <c r="F65" s="16" t="s">
        <v>29</v>
      </c>
      <c r="G65" s="16" t="s">
        <v>237</v>
      </c>
      <c r="H65" s="17" t="s">
        <v>2064</v>
      </c>
      <c r="I65" s="16" t="s">
        <v>31</v>
      </c>
      <c r="J65" s="16">
        <v>3</v>
      </c>
      <c r="K65" s="35">
        <v>252</v>
      </c>
      <c r="L65" s="36"/>
      <c r="M65" s="36"/>
      <c r="N65" s="36"/>
      <c r="O65" s="36"/>
      <c r="P65" s="36"/>
      <c r="Q65" s="36" t="s">
        <v>1196</v>
      </c>
      <c r="R65" s="17" t="s">
        <v>2065</v>
      </c>
      <c r="S65" s="16"/>
      <c r="T65" s="16"/>
    </row>
    <row r="66" ht="164" customHeight="1" spans="1:20">
      <c r="A66" s="16">
        <v>115</v>
      </c>
      <c r="B66" s="16" t="s">
        <v>1685</v>
      </c>
      <c r="C66" s="16" t="s">
        <v>1719</v>
      </c>
      <c r="D66" s="16" t="s">
        <v>35</v>
      </c>
      <c r="E66" s="16" t="s">
        <v>113</v>
      </c>
      <c r="F66" s="16" t="s">
        <v>29</v>
      </c>
      <c r="G66" s="16" t="s">
        <v>63</v>
      </c>
      <c r="H66" s="17" t="s">
        <v>2076</v>
      </c>
      <c r="I66" s="16" t="s">
        <v>116</v>
      </c>
      <c r="J66" s="16">
        <v>1</v>
      </c>
      <c r="K66" s="35">
        <v>60</v>
      </c>
      <c r="L66" s="36"/>
      <c r="M66" s="36"/>
      <c r="N66" s="36"/>
      <c r="O66" s="36"/>
      <c r="P66" s="36"/>
      <c r="Q66" s="36" t="s">
        <v>1200</v>
      </c>
      <c r="R66" s="17" t="s">
        <v>117</v>
      </c>
      <c r="S66" s="16"/>
      <c r="T66" s="16"/>
    </row>
    <row r="67" ht="170" customHeight="1" spans="1:20">
      <c r="A67" s="16">
        <v>116</v>
      </c>
      <c r="B67" s="16" t="s">
        <v>1687</v>
      </c>
      <c r="C67" s="16" t="s">
        <v>119</v>
      </c>
      <c r="D67" s="16" t="s">
        <v>35</v>
      </c>
      <c r="E67" s="16" t="s">
        <v>120</v>
      </c>
      <c r="F67" s="16" t="s">
        <v>29</v>
      </c>
      <c r="G67" s="16" t="s">
        <v>121</v>
      </c>
      <c r="H67" s="17" t="s">
        <v>1722</v>
      </c>
      <c r="I67" s="16" t="s">
        <v>123</v>
      </c>
      <c r="J67" s="16">
        <v>600</v>
      </c>
      <c r="K67" s="35">
        <v>153</v>
      </c>
      <c r="L67" s="36"/>
      <c r="M67" s="36"/>
      <c r="N67" s="36"/>
      <c r="O67" s="36"/>
      <c r="P67" s="36"/>
      <c r="Q67" s="36" t="s">
        <v>1200</v>
      </c>
      <c r="R67" s="17" t="s">
        <v>2077</v>
      </c>
      <c r="S67" s="16"/>
      <c r="T67" s="16"/>
    </row>
    <row r="68" ht="202.5" spans="1:20">
      <c r="A68" s="16">
        <v>117</v>
      </c>
      <c r="B68" s="16" t="s">
        <v>1689</v>
      </c>
      <c r="C68" s="16" t="s">
        <v>126</v>
      </c>
      <c r="D68" s="16" t="s">
        <v>35</v>
      </c>
      <c r="E68" s="16" t="s">
        <v>113</v>
      </c>
      <c r="F68" s="16" t="s">
        <v>29</v>
      </c>
      <c r="G68" s="16" t="s">
        <v>127</v>
      </c>
      <c r="H68" s="17" t="s">
        <v>128</v>
      </c>
      <c r="I68" s="16" t="s">
        <v>92</v>
      </c>
      <c r="J68" s="16">
        <v>241</v>
      </c>
      <c r="K68" s="35">
        <v>27.8</v>
      </c>
      <c r="L68" s="36"/>
      <c r="M68" s="36"/>
      <c r="N68" s="36"/>
      <c r="O68" s="36"/>
      <c r="P68" s="36"/>
      <c r="Q68" s="36" t="s">
        <v>1200</v>
      </c>
      <c r="R68" s="17" t="s">
        <v>129</v>
      </c>
      <c r="S68" s="16"/>
      <c r="T68" s="16"/>
    </row>
    <row r="69" ht="248" customHeight="1" spans="1:20">
      <c r="A69" s="16">
        <v>122</v>
      </c>
      <c r="B69" s="16" t="s">
        <v>1697</v>
      </c>
      <c r="C69" s="16" t="s">
        <v>175</v>
      </c>
      <c r="D69" s="16" t="s">
        <v>35</v>
      </c>
      <c r="E69" s="16" t="s">
        <v>176</v>
      </c>
      <c r="F69" s="16" t="s">
        <v>29</v>
      </c>
      <c r="G69" s="16" t="s">
        <v>46</v>
      </c>
      <c r="H69" s="17" t="s">
        <v>2086</v>
      </c>
      <c r="I69" s="16" t="s">
        <v>31</v>
      </c>
      <c r="J69" s="16">
        <v>1.2</v>
      </c>
      <c r="K69" s="35">
        <v>126</v>
      </c>
      <c r="L69" s="36"/>
      <c r="M69" s="36"/>
      <c r="N69" s="36"/>
      <c r="O69" s="36"/>
      <c r="P69" s="36"/>
      <c r="Q69" s="36" t="s">
        <v>1200</v>
      </c>
      <c r="R69" s="17" t="s">
        <v>178</v>
      </c>
      <c r="S69" s="16"/>
      <c r="T69" s="16"/>
    </row>
    <row r="70" ht="254" customHeight="1" spans="1:20">
      <c r="A70" s="16">
        <v>123</v>
      </c>
      <c r="B70" s="16" t="s">
        <v>1698</v>
      </c>
      <c r="C70" s="16" t="s">
        <v>180</v>
      </c>
      <c r="D70" s="16" t="s">
        <v>35</v>
      </c>
      <c r="E70" s="16" t="s">
        <v>176</v>
      </c>
      <c r="F70" s="16" t="s">
        <v>29</v>
      </c>
      <c r="G70" s="16" t="s">
        <v>56</v>
      </c>
      <c r="H70" s="17" t="s">
        <v>2087</v>
      </c>
      <c r="I70" s="16" t="s">
        <v>31</v>
      </c>
      <c r="J70" s="16">
        <v>3.5</v>
      </c>
      <c r="K70" s="35">
        <v>210</v>
      </c>
      <c r="L70" s="36"/>
      <c r="M70" s="36"/>
      <c r="N70" s="36"/>
      <c r="O70" s="36"/>
      <c r="P70" s="36"/>
      <c r="Q70" s="36" t="s">
        <v>1200</v>
      </c>
      <c r="R70" s="17" t="s">
        <v>182</v>
      </c>
      <c r="S70" s="16"/>
      <c r="T70" s="16"/>
    </row>
    <row r="71" ht="278" customHeight="1" spans="1:20">
      <c r="A71" s="16">
        <v>124</v>
      </c>
      <c r="B71" s="16" t="s">
        <v>1699</v>
      </c>
      <c r="C71" s="16" t="s">
        <v>184</v>
      </c>
      <c r="D71" s="16" t="s">
        <v>35</v>
      </c>
      <c r="E71" s="16" t="s">
        <v>176</v>
      </c>
      <c r="F71" s="16" t="s">
        <v>29</v>
      </c>
      <c r="G71" s="16" t="s">
        <v>79</v>
      </c>
      <c r="H71" s="17" t="s">
        <v>2088</v>
      </c>
      <c r="I71" s="16" t="s">
        <v>31</v>
      </c>
      <c r="J71" s="16">
        <v>6.85</v>
      </c>
      <c r="K71" s="35">
        <v>359.63</v>
      </c>
      <c r="L71" s="36"/>
      <c r="M71" s="36"/>
      <c r="N71" s="36"/>
      <c r="O71" s="36"/>
      <c r="P71" s="36"/>
      <c r="Q71" s="36" t="s">
        <v>1200</v>
      </c>
      <c r="R71" s="17" t="s">
        <v>186</v>
      </c>
      <c r="S71" s="16"/>
      <c r="T71" s="16"/>
    </row>
    <row r="72" ht="151" customHeight="1" spans="1:20">
      <c r="A72" s="16">
        <v>126</v>
      </c>
      <c r="B72" s="16" t="s">
        <v>1704</v>
      </c>
      <c r="C72" s="16" t="s">
        <v>210</v>
      </c>
      <c r="D72" s="16" t="s">
        <v>35</v>
      </c>
      <c r="E72" s="16" t="s">
        <v>113</v>
      </c>
      <c r="F72" s="16" t="s">
        <v>29</v>
      </c>
      <c r="G72" s="16" t="s">
        <v>46</v>
      </c>
      <c r="H72" s="17" t="s">
        <v>1739</v>
      </c>
      <c r="I72" s="16" t="s">
        <v>92</v>
      </c>
      <c r="J72" s="16">
        <v>20</v>
      </c>
      <c r="K72" s="35">
        <v>10</v>
      </c>
      <c r="L72" s="36"/>
      <c r="M72" s="36"/>
      <c r="N72" s="36"/>
      <c r="O72" s="36"/>
      <c r="P72" s="36"/>
      <c r="Q72" s="36" t="s">
        <v>1200</v>
      </c>
      <c r="R72" s="17" t="s">
        <v>2090</v>
      </c>
      <c r="S72" s="16"/>
      <c r="T72" s="16"/>
    </row>
    <row r="73" ht="155" customHeight="1" spans="1:20">
      <c r="A73" s="16">
        <v>127</v>
      </c>
      <c r="B73" s="16" t="s">
        <v>1705</v>
      </c>
      <c r="C73" s="16" t="s">
        <v>214</v>
      </c>
      <c r="D73" s="16" t="s">
        <v>35</v>
      </c>
      <c r="E73" s="16" t="s">
        <v>120</v>
      </c>
      <c r="F73" s="16" t="s">
        <v>29</v>
      </c>
      <c r="G73" s="16" t="s">
        <v>215</v>
      </c>
      <c r="H73" s="17" t="s">
        <v>2091</v>
      </c>
      <c r="I73" s="16" t="s">
        <v>123</v>
      </c>
      <c r="J73" s="16">
        <v>241</v>
      </c>
      <c r="K73" s="35">
        <v>44.585</v>
      </c>
      <c r="L73" s="36"/>
      <c r="M73" s="36"/>
      <c r="N73" s="36"/>
      <c r="O73" s="36"/>
      <c r="P73" s="36"/>
      <c r="Q73" s="36" t="s">
        <v>1200</v>
      </c>
      <c r="R73" s="17" t="s">
        <v>217</v>
      </c>
      <c r="S73" s="16"/>
      <c r="T73" s="16"/>
    </row>
    <row r="74" ht="112" customHeight="1" spans="1:20">
      <c r="A74" s="16">
        <v>128</v>
      </c>
      <c r="B74" s="16" t="s">
        <v>1706</v>
      </c>
      <c r="C74" s="16" t="s">
        <v>219</v>
      </c>
      <c r="D74" s="16" t="s">
        <v>35</v>
      </c>
      <c r="E74" s="16" t="s">
        <v>120</v>
      </c>
      <c r="F74" s="16" t="s">
        <v>29</v>
      </c>
      <c r="G74" s="16" t="s">
        <v>63</v>
      </c>
      <c r="H74" s="17" t="s">
        <v>220</v>
      </c>
      <c r="I74" s="16" t="s">
        <v>123</v>
      </c>
      <c r="J74" s="16">
        <v>110</v>
      </c>
      <c r="K74" s="35">
        <v>20.35</v>
      </c>
      <c r="L74" s="36"/>
      <c r="M74" s="36"/>
      <c r="N74" s="36"/>
      <c r="O74" s="36"/>
      <c r="P74" s="36"/>
      <c r="Q74" s="36" t="s">
        <v>1200</v>
      </c>
      <c r="R74" s="17" t="s">
        <v>221</v>
      </c>
      <c r="S74" s="16"/>
      <c r="T74" s="16"/>
    </row>
    <row r="75" ht="159" customHeight="1" spans="1:20">
      <c r="A75" s="16">
        <v>130</v>
      </c>
      <c r="B75" s="16" t="s">
        <v>1708</v>
      </c>
      <c r="C75" s="16" t="s">
        <v>232</v>
      </c>
      <c r="D75" s="16" t="s">
        <v>35</v>
      </c>
      <c r="E75" s="16" t="s">
        <v>113</v>
      </c>
      <c r="F75" s="16" t="s">
        <v>29</v>
      </c>
      <c r="G75" s="16" t="s">
        <v>96</v>
      </c>
      <c r="H75" s="17" t="s">
        <v>1746</v>
      </c>
      <c r="I75" s="16" t="s">
        <v>116</v>
      </c>
      <c r="J75" s="16">
        <v>1</v>
      </c>
      <c r="K75" s="35">
        <v>32</v>
      </c>
      <c r="L75" s="36"/>
      <c r="M75" s="36"/>
      <c r="N75" s="36"/>
      <c r="O75" s="36"/>
      <c r="P75" s="36"/>
      <c r="Q75" s="36" t="s">
        <v>1200</v>
      </c>
      <c r="R75" s="17" t="s">
        <v>234</v>
      </c>
      <c r="S75" s="16"/>
      <c r="T75" s="16"/>
    </row>
    <row r="76" ht="286" customHeight="1" spans="1:20">
      <c r="A76" s="16">
        <v>131</v>
      </c>
      <c r="B76" s="16" t="s">
        <v>1709</v>
      </c>
      <c r="C76" s="16" t="s">
        <v>2093</v>
      </c>
      <c r="D76" s="16" t="s">
        <v>35</v>
      </c>
      <c r="E76" s="16" t="s">
        <v>36</v>
      </c>
      <c r="F76" s="16" t="s">
        <v>29</v>
      </c>
      <c r="G76" s="16" t="s">
        <v>237</v>
      </c>
      <c r="H76" s="17" t="s">
        <v>2094</v>
      </c>
      <c r="I76" s="16" t="s">
        <v>31</v>
      </c>
      <c r="J76" s="16">
        <v>0.5</v>
      </c>
      <c r="K76" s="35">
        <v>31.5</v>
      </c>
      <c r="L76" s="36"/>
      <c r="M76" s="36"/>
      <c r="N76" s="36"/>
      <c r="O76" s="36"/>
      <c r="P76" s="36"/>
      <c r="Q76" s="36" t="s">
        <v>1197</v>
      </c>
      <c r="R76" s="17" t="s">
        <v>2095</v>
      </c>
      <c r="S76" s="16"/>
      <c r="T76" s="16"/>
    </row>
    <row r="77" ht="197" customHeight="1" spans="1:20">
      <c r="A77" s="16">
        <v>132</v>
      </c>
      <c r="B77" s="16" t="s">
        <v>1710</v>
      </c>
      <c r="C77" s="16" t="s">
        <v>245</v>
      </c>
      <c r="D77" s="16" t="s">
        <v>35</v>
      </c>
      <c r="E77" s="16" t="s">
        <v>176</v>
      </c>
      <c r="F77" s="16" t="s">
        <v>29</v>
      </c>
      <c r="G77" s="16" t="s">
        <v>237</v>
      </c>
      <c r="H77" s="17" t="s">
        <v>2096</v>
      </c>
      <c r="I77" s="16" t="s">
        <v>31</v>
      </c>
      <c r="J77" s="16">
        <v>1</v>
      </c>
      <c r="K77" s="35">
        <v>120</v>
      </c>
      <c r="L77" s="36"/>
      <c r="M77" s="36"/>
      <c r="N77" s="36"/>
      <c r="O77" s="36"/>
      <c r="P77" s="36"/>
      <c r="Q77" s="36" t="s">
        <v>1200</v>
      </c>
      <c r="R77" s="17" t="s">
        <v>2097</v>
      </c>
      <c r="S77" s="16"/>
      <c r="T77" s="16"/>
    </row>
    <row r="78" ht="139" customHeight="1" spans="1:20">
      <c r="A78" s="16">
        <v>133</v>
      </c>
      <c r="B78" s="16" t="s">
        <v>1711</v>
      </c>
      <c r="C78" s="16" t="s">
        <v>259</v>
      </c>
      <c r="D78" s="16" t="s">
        <v>35</v>
      </c>
      <c r="E78" s="16" t="s">
        <v>120</v>
      </c>
      <c r="F78" s="16" t="s">
        <v>29</v>
      </c>
      <c r="G78" s="16" t="s">
        <v>237</v>
      </c>
      <c r="H78" s="17" t="s">
        <v>260</v>
      </c>
      <c r="I78" s="16" t="s">
        <v>123</v>
      </c>
      <c r="J78" s="16">
        <v>250</v>
      </c>
      <c r="K78" s="35">
        <v>46.25</v>
      </c>
      <c r="L78" s="36"/>
      <c r="M78" s="36"/>
      <c r="N78" s="36"/>
      <c r="O78" s="36"/>
      <c r="P78" s="36"/>
      <c r="Q78" s="36" t="s">
        <v>1200</v>
      </c>
      <c r="R78" s="17" t="s">
        <v>2099</v>
      </c>
      <c r="S78" s="16"/>
      <c r="T78" s="16"/>
    </row>
    <row r="79" ht="157" customHeight="1" spans="1:20">
      <c r="A79" s="16">
        <v>134</v>
      </c>
      <c r="B79" s="16" t="s">
        <v>1712</v>
      </c>
      <c r="C79" s="16" t="s">
        <v>267</v>
      </c>
      <c r="D79" s="16" t="s">
        <v>35</v>
      </c>
      <c r="E79" s="16" t="s">
        <v>176</v>
      </c>
      <c r="F79" s="16" t="s">
        <v>29</v>
      </c>
      <c r="G79" s="16" t="s">
        <v>237</v>
      </c>
      <c r="H79" s="17" t="s">
        <v>268</v>
      </c>
      <c r="I79" s="16" t="s">
        <v>116</v>
      </c>
      <c r="J79" s="16">
        <v>1</v>
      </c>
      <c r="K79" s="35">
        <v>30</v>
      </c>
      <c r="L79" s="36"/>
      <c r="M79" s="36"/>
      <c r="N79" s="36"/>
      <c r="O79" s="36"/>
      <c r="P79" s="36"/>
      <c r="Q79" s="36" t="s">
        <v>1200</v>
      </c>
      <c r="R79" s="17" t="s">
        <v>269</v>
      </c>
      <c r="S79" s="16"/>
      <c r="T79" s="16"/>
    </row>
    <row r="80" ht="138" customHeight="1" spans="1:20">
      <c r="A80" s="16">
        <v>140</v>
      </c>
      <c r="B80" s="16" t="s">
        <v>1723</v>
      </c>
      <c r="C80" s="16" t="s">
        <v>1771</v>
      </c>
      <c r="D80" s="16" t="s">
        <v>35</v>
      </c>
      <c r="E80" s="16" t="s">
        <v>496</v>
      </c>
      <c r="F80" s="16" t="s">
        <v>29</v>
      </c>
      <c r="G80" s="16" t="s">
        <v>1772</v>
      </c>
      <c r="H80" s="17" t="s">
        <v>2113</v>
      </c>
      <c r="I80" s="16" t="s">
        <v>1774</v>
      </c>
      <c r="J80" s="16">
        <v>1</v>
      </c>
      <c r="K80" s="35">
        <v>25</v>
      </c>
      <c r="L80" s="16"/>
      <c r="M80" s="16"/>
      <c r="N80" s="16"/>
      <c r="O80" s="16"/>
      <c r="P80" s="16"/>
      <c r="Q80" s="16" t="s">
        <v>1217</v>
      </c>
      <c r="R80" s="17" t="s">
        <v>1775</v>
      </c>
      <c r="S80" s="16"/>
      <c r="T80" s="16"/>
    </row>
    <row r="81" ht="127" customHeight="1" spans="1:20">
      <c r="A81" s="16">
        <v>141</v>
      </c>
      <c r="B81" s="16" t="s">
        <v>1724</v>
      </c>
      <c r="C81" s="16" t="s">
        <v>1777</v>
      </c>
      <c r="D81" s="16" t="s">
        <v>35</v>
      </c>
      <c r="E81" s="16" t="s">
        <v>496</v>
      </c>
      <c r="F81" s="16" t="s">
        <v>29</v>
      </c>
      <c r="G81" s="16" t="s">
        <v>1778</v>
      </c>
      <c r="H81" s="17" t="s">
        <v>2114</v>
      </c>
      <c r="I81" s="16" t="s">
        <v>499</v>
      </c>
      <c r="J81" s="16">
        <v>12</v>
      </c>
      <c r="K81" s="35">
        <v>120</v>
      </c>
      <c r="L81" s="16"/>
      <c r="M81" s="16"/>
      <c r="N81" s="16"/>
      <c r="O81" s="16"/>
      <c r="P81" s="16"/>
      <c r="Q81" s="16" t="s">
        <v>1217</v>
      </c>
      <c r="R81" s="17" t="s">
        <v>1780</v>
      </c>
      <c r="S81" s="16"/>
      <c r="T81" s="16"/>
    </row>
    <row r="82" ht="229" customHeight="1" spans="1:20">
      <c r="A82" s="16">
        <v>142</v>
      </c>
      <c r="B82" s="16" t="s">
        <v>1725</v>
      </c>
      <c r="C82" s="16" t="s">
        <v>1782</v>
      </c>
      <c r="D82" s="16" t="s">
        <v>35</v>
      </c>
      <c r="E82" s="16" t="s">
        <v>375</v>
      </c>
      <c r="F82" s="16" t="s">
        <v>29</v>
      </c>
      <c r="G82" s="16" t="s">
        <v>154</v>
      </c>
      <c r="H82" s="17" t="s">
        <v>1783</v>
      </c>
      <c r="I82" s="16" t="s">
        <v>116</v>
      </c>
      <c r="J82" s="16">
        <v>1</v>
      </c>
      <c r="K82" s="35">
        <v>30</v>
      </c>
      <c r="L82" s="36"/>
      <c r="M82" s="36"/>
      <c r="N82" s="36"/>
      <c r="O82" s="36"/>
      <c r="P82" s="36"/>
      <c r="Q82" s="36" t="s">
        <v>1200</v>
      </c>
      <c r="R82" s="17" t="s">
        <v>1784</v>
      </c>
      <c r="S82" s="16"/>
      <c r="T82" s="16"/>
    </row>
    <row r="83" ht="207" customHeight="1" spans="1:20">
      <c r="A83" s="16">
        <v>143</v>
      </c>
      <c r="B83" s="16" t="s">
        <v>1727</v>
      </c>
      <c r="C83" s="16" t="s">
        <v>1790</v>
      </c>
      <c r="D83" s="16" t="s">
        <v>35</v>
      </c>
      <c r="E83" s="16" t="s">
        <v>120</v>
      </c>
      <c r="F83" s="16" t="s">
        <v>29</v>
      </c>
      <c r="G83" s="16" t="s">
        <v>167</v>
      </c>
      <c r="H83" s="17" t="s">
        <v>2116</v>
      </c>
      <c r="I83" s="16" t="s">
        <v>123</v>
      </c>
      <c r="J83" s="16">
        <v>120</v>
      </c>
      <c r="K83" s="35">
        <v>55.5</v>
      </c>
      <c r="L83" s="36"/>
      <c r="M83" s="36"/>
      <c r="N83" s="36"/>
      <c r="O83" s="36"/>
      <c r="P83" s="36"/>
      <c r="Q83" s="36" t="s">
        <v>1200</v>
      </c>
      <c r="R83" s="17" t="s">
        <v>2117</v>
      </c>
      <c r="S83" s="16"/>
      <c r="T83" s="16"/>
    </row>
    <row r="84" ht="153" customHeight="1" spans="1:20">
      <c r="A84" s="16">
        <v>146</v>
      </c>
      <c r="B84" s="16" t="s">
        <v>1734</v>
      </c>
      <c r="C84" s="16" t="s">
        <v>1803</v>
      </c>
      <c r="D84" s="16" t="s">
        <v>35</v>
      </c>
      <c r="E84" s="16" t="s">
        <v>120</v>
      </c>
      <c r="F84" s="16" t="s">
        <v>29</v>
      </c>
      <c r="G84" s="16" t="s">
        <v>69</v>
      </c>
      <c r="H84" s="17" t="s">
        <v>2121</v>
      </c>
      <c r="I84" s="16" t="s">
        <v>123</v>
      </c>
      <c r="J84" s="16">
        <v>310</v>
      </c>
      <c r="K84" s="35">
        <v>93</v>
      </c>
      <c r="L84" s="16"/>
      <c r="M84" s="16"/>
      <c r="N84" s="16"/>
      <c r="O84" s="16"/>
      <c r="P84" s="16"/>
      <c r="Q84" s="36" t="s">
        <v>1200</v>
      </c>
      <c r="R84" s="17" t="s">
        <v>1805</v>
      </c>
      <c r="S84" s="16"/>
      <c r="T84" s="16"/>
    </row>
    <row r="85" ht="211" customHeight="1" spans="1:20">
      <c r="A85" s="16">
        <v>147</v>
      </c>
      <c r="B85" s="16" t="s">
        <v>1736</v>
      </c>
      <c r="C85" s="16" t="s">
        <v>1807</v>
      </c>
      <c r="D85" s="16" t="s">
        <v>35</v>
      </c>
      <c r="E85" s="16" t="s">
        <v>176</v>
      </c>
      <c r="F85" s="16" t="s">
        <v>29</v>
      </c>
      <c r="G85" s="16" t="s">
        <v>84</v>
      </c>
      <c r="H85" s="17" t="s">
        <v>2122</v>
      </c>
      <c r="I85" s="16" t="s">
        <v>31</v>
      </c>
      <c r="J85" s="16">
        <v>2.8</v>
      </c>
      <c r="K85" s="35">
        <v>143</v>
      </c>
      <c r="L85" s="36"/>
      <c r="M85" s="36"/>
      <c r="N85" s="36"/>
      <c r="O85" s="36"/>
      <c r="P85" s="36"/>
      <c r="Q85" s="36" t="s">
        <v>1200</v>
      </c>
      <c r="R85" s="17" t="s">
        <v>2123</v>
      </c>
      <c r="S85" s="16"/>
      <c r="T85" s="16"/>
    </row>
    <row r="86" ht="158" customHeight="1" spans="1:20">
      <c r="A86" s="16">
        <v>149</v>
      </c>
      <c r="B86" s="16" t="s">
        <v>1738</v>
      </c>
      <c r="C86" s="16" t="s">
        <v>1815</v>
      </c>
      <c r="D86" s="16" t="s">
        <v>35</v>
      </c>
      <c r="E86" s="16" t="s">
        <v>113</v>
      </c>
      <c r="F86" s="16" t="s">
        <v>29</v>
      </c>
      <c r="G86" s="16" t="s">
        <v>56</v>
      </c>
      <c r="H86" s="17" t="s">
        <v>1816</v>
      </c>
      <c r="I86" s="16" t="s">
        <v>116</v>
      </c>
      <c r="J86" s="16">
        <v>1</v>
      </c>
      <c r="K86" s="35">
        <v>25</v>
      </c>
      <c r="L86" s="36"/>
      <c r="M86" s="36"/>
      <c r="N86" s="36"/>
      <c r="O86" s="36"/>
      <c r="P86" s="36"/>
      <c r="Q86" s="36" t="s">
        <v>1200</v>
      </c>
      <c r="R86" s="17" t="s">
        <v>117</v>
      </c>
      <c r="S86" s="16"/>
      <c r="T86" s="16"/>
    </row>
    <row r="87" ht="209" customHeight="1" spans="1:20">
      <c r="A87" s="16">
        <v>150</v>
      </c>
      <c r="B87" s="16" t="s">
        <v>1740</v>
      </c>
      <c r="C87" s="16" t="s">
        <v>968</v>
      </c>
      <c r="D87" s="16" t="s">
        <v>35</v>
      </c>
      <c r="E87" s="16" t="s">
        <v>1086</v>
      </c>
      <c r="F87" s="16" t="s">
        <v>29</v>
      </c>
      <c r="G87" s="16" t="s">
        <v>84</v>
      </c>
      <c r="H87" s="17" t="s">
        <v>969</v>
      </c>
      <c r="I87" s="16" t="s">
        <v>251</v>
      </c>
      <c r="J87" s="16">
        <v>1</v>
      </c>
      <c r="K87" s="35">
        <v>12</v>
      </c>
      <c r="L87" s="16"/>
      <c r="M87" s="16"/>
      <c r="N87" s="16"/>
      <c r="O87" s="16"/>
      <c r="P87" s="16"/>
      <c r="Q87" s="16" t="s">
        <v>1263</v>
      </c>
      <c r="R87" s="17" t="s">
        <v>2126</v>
      </c>
      <c r="S87" s="16"/>
      <c r="T87" s="16"/>
    </row>
    <row r="88" ht="219" customHeight="1" spans="1:20">
      <c r="A88" s="16">
        <v>151</v>
      </c>
      <c r="B88" s="16" t="s">
        <v>1742</v>
      </c>
      <c r="C88" s="16" t="s">
        <v>276</v>
      </c>
      <c r="D88" s="16" t="s">
        <v>35</v>
      </c>
      <c r="E88" s="16" t="s">
        <v>2006</v>
      </c>
      <c r="F88" s="16" t="s">
        <v>29</v>
      </c>
      <c r="G88" s="16" t="s">
        <v>277</v>
      </c>
      <c r="H88" s="17" t="s">
        <v>2128</v>
      </c>
      <c r="I88" s="16" t="s">
        <v>31</v>
      </c>
      <c r="J88" s="16">
        <v>7</v>
      </c>
      <c r="K88" s="35">
        <v>756</v>
      </c>
      <c r="L88" s="16"/>
      <c r="M88" s="16"/>
      <c r="N88" s="16"/>
      <c r="O88" s="16"/>
      <c r="P88" s="16"/>
      <c r="Q88" s="36" t="s">
        <v>1196</v>
      </c>
      <c r="R88" s="17" t="s">
        <v>1552</v>
      </c>
      <c r="S88" s="16"/>
      <c r="T88" s="16"/>
    </row>
    <row r="89" ht="196" customHeight="1" spans="1:20">
      <c r="A89" s="16">
        <v>161</v>
      </c>
      <c r="B89" s="16" t="s">
        <v>1760</v>
      </c>
      <c r="C89" s="16" t="s">
        <v>290</v>
      </c>
      <c r="D89" s="16" t="s">
        <v>35</v>
      </c>
      <c r="E89" s="16" t="s">
        <v>113</v>
      </c>
      <c r="F89" s="16" t="s">
        <v>29</v>
      </c>
      <c r="G89" s="16" t="s">
        <v>272</v>
      </c>
      <c r="H89" s="17" t="s">
        <v>2186</v>
      </c>
      <c r="I89" s="16" t="s">
        <v>92</v>
      </c>
      <c r="J89" s="16">
        <v>127</v>
      </c>
      <c r="K89" s="35">
        <v>33.9</v>
      </c>
      <c r="L89" s="16"/>
      <c r="M89" s="16"/>
      <c r="N89" s="16"/>
      <c r="O89" s="16"/>
      <c r="P89" s="16"/>
      <c r="Q89" s="36" t="s">
        <v>1200</v>
      </c>
      <c r="R89" s="17" t="s">
        <v>1279</v>
      </c>
      <c r="S89" s="16"/>
      <c r="T89" s="16"/>
    </row>
    <row r="90" ht="143" customHeight="1" spans="1:20">
      <c r="A90" s="16">
        <v>162</v>
      </c>
      <c r="B90" s="16" t="s">
        <v>1761</v>
      </c>
      <c r="C90" s="16" t="s">
        <v>294</v>
      </c>
      <c r="D90" s="16" t="s">
        <v>35</v>
      </c>
      <c r="E90" s="16" t="s">
        <v>120</v>
      </c>
      <c r="F90" s="16" t="s">
        <v>29</v>
      </c>
      <c r="G90" s="16" t="s">
        <v>272</v>
      </c>
      <c r="H90" s="17" t="s">
        <v>2187</v>
      </c>
      <c r="I90" s="16" t="s">
        <v>123</v>
      </c>
      <c r="J90" s="16">
        <v>400</v>
      </c>
      <c r="K90" s="35">
        <v>140</v>
      </c>
      <c r="L90" s="16"/>
      <c r="M90" s="16"/>
      <c r="N90" s="16"/>
      <c r="O90" s="16"/>
      <c r="P90" s="16"/>
      <c r="Q90" s="36" t="s">
        <v>1200</v>
      </c>
      <c r="R90" s="17" t="s">
        <v>2188</v>
      </c>
      <c r="S90" s="16"/>
      <c r="T90" s="16"/>
    </row>
    <row r="91" ht="175" customHeight="1" spans="1:20">
      <c r="A91" s="16">
        <v>164</v>
      </c>
      <c r="B91" s="16" t="s">
        <v>1766</v>
      </c>
      <c r="C91" s="16" t="s">
        <v>306</v>
      </c>
      <c r="D91" s="16" t="s">
        <v>35</v>
      </c>
      <c r="E91" s="16" t="s">
        <v>36</v>
      </c>
      <c r="F91" s="16" t="s">
        <v>21</v>
      </c>
      <c r="G91" s="16" t="s">
        <v>307</v>
      </c>
      <c r="H91" s="17" t="s">
        <v>2191</v>
      </c>
      <c r="I91" s="16" t="s">
        <v>31</v>
      </c>
      <c r="J91" s="16">
        <v>2</v>
      </c>
      <c r="K91" s="35">
        <v>95</v>
      </c>
      <c r="L91" s="16"/>
      <c r="M91" s="16"/>
      <c r="N91" s="16"/>
      <c r="O91" s="16"/>
      <c r="P91" s="16"/>
      <c r="Q91" s="36" t="s">
        <v>1197</v>
      </c>
      <c r="R91" s="17" t="s">
        <v>2192</v>
      </c>
      <c r="S91" s="16"/>
      <c r="T91" s="16"/>
    </row>
    <row r="92" ht="199" customHeight="1" spans="1:20">
      <c r="A92" s="16">
        <v>165</v>
      </c>
      <c r="B92" s="16" t="s">
        <v>1768</v>
      </c>
      <c r="C92" s="16" t="s">
        <v>316</v>
      </c>
      <c r="D92" s="16" t="s">
        <v>35</v>
      </c>
      <c r="E92" s="16" t="s">
        <v>120</v>
      </c>
      <c r="F92" s="16" t="s">
        <v>29</v>
      </c>
      <c r="G92" s="16" t="s">
        <v>307</v>
      </c>
      <c r="H92" s="17" t="s">
        <v>2193</v>
      </c>
      <c r="I92" s="16" t="s">
        <v>123</v>
      </c>
      <c r="J92" s="16">
        <v>352</v>
      </c>
      <c r="K92" s="35">
        <v>123.2</v>
      </c>
      <c r="L92" s="16"/>
      <c r="M92" s="16"/>
      <c r="N92" s="16"/>
      <c r="O92" s="16"/>
      <c r="P92" s="16"/>
      <c r="Q92" s="36" t="s">
        <v>1200</v>
      </c>
      <c r="R92" s="17" t="s">
        <v>2194</v>
      </c>
      <c r="S92" s="16"/>
      <c r="T92" s="16"/>
    </row>
    <row r="93" ht="220" customHeight="1" spans="1:20">
      <c r="A93" s="16">
        <v>166</v>
      </c>
      <c r="B93" s="16" t="s">
        <v>1770</v>
      </c>
      <c r="C93" s="16" t="s">
        <v>320</v>
      </c>
      <c r="D93" s="16" t="s">
        <v>35</v>
      </c>
      <c r="E93" s="16" t="s">
        <v>113</v>
      </c>
      <c r="F93" s="16" t="s">
        <v>29</v>
      </c>
      <c r="G93" s="16" t="s">
        <v>307</v>
      </c>
      <c r="H93" s="17" t="s">
        <v>2195</v>
      </c>
      <c r="I93" s="16" t="s">
        <v>92</v>
      </c>
      <c r="J93" s="16">
        <v>108</v>
      </c>
      <c r="K93" s="35">
        <v>70.6</v>
      </c>
      <c r="L93" s="16"/>
      <c r="M93" s="16"/>
      <c r="N93" s="16"/>
      <c r="O93" s="16"/>
      <c r="P93" s="16"/>
      <c r="Q93" s="36" t="s">
        <v>1200</v>
      </c>
      <c r="R93" s="17" t="s">
        <v>322</v>
      </c>
      <c r="S93" s="16"/>
      <c r="T93" s="16"/>
    </row>
    <row r="94" ht="186" customHeight="1" spans="1:20">
      <c r="A94" s="16">
        <v>167</v>
      </c>
      <c r="B94" s="16" t="s">
        <v>1776</v>
      </c>
      <c r="C94" s="16" t="s">
        <v>324</v>
      </c>
      <c r="D94" s="16" t="s">
        <v>35</v>
      </c>
      <c r="E94" s="16" t="s">
        <v>36</v>
      </c>
      <c r="F94" s="16" t="s">
        <v>29</v>
      </c>
      <c r="G94" s="16" t="s">
        <v>307</v>
      </c>
      <c r="H94" s="17" t="s">
        <v>2196</v>
      </c>
      <c r="I94" s="16" t="s">
        <v>31</v>
      </c>
      <c r="J94" s="16">
        <v>2</v>
      </c>
      <c r="K94" s="35">
        <v>51.84</v>
      </c>
      <c r="L94" s="16"/>
      <c r="M94" s="16"/>
      <c r="N94" s="16"/>
      <c r="O94" s="16"/>
      <c r="P94" s="16"/>
      <c r="Q94" s="36" t="s">
        <v>1197</v>
      </c>
      <c r="R94" s="17" t="s">
        <v>1825</v>
      </c>
      <c r="S94" s="16"/>
      <c r="T94" s="16"/>
    </row>
    <row r="95" ht="187" customHeight="1" spans="1:20">
      <c r="A95" s="16">
        <v>168</v>
      </c>
      <c r="B95" s="16" t="s">
        <v>1781</v>
      </c>
      <c r="C95" s="16" t="s">
        <v>339</v>
      </c>
      <c r="D95" s="16" t="s">
        <v>35</v>
      </c>
      <c r="E95" s="16" t="s">
        <v>113</v>
      </c>
      <c r="F95" s="16" t="s">
        <v>29</v>
      </c>
      <c r="G95" s="16" t="s">
        <v>335</v>
      </c>
      <c r="H95" s="17" t="s">
        <v>2197</v>
      </c>
      <c r="I95" s="16" t="s">
        <v>116</v>
      </c>
      <c r="J95" s="16">
        <v>2</v>
      </c>
      <c r="K95" s="35">
        <v>80</v>
      </c>
      <c r="L95" s="16"/>
      <c r="M95" s="16"/>
      <c r="N95" s="16"/>
      <c r="O95" s="16"/>
      <c r="P95" s="16"/>
      <c r="Q95" s="36" t="s">
        <v>1200</v>
      </c>
      <c r="R95" s="17" t="s">
        <v>341</v>
      </c>
      <c r="S95" s="16"/>
      <c r="T95" s="16"/>
    </row>
    <row r="96" ht="177" customHeight="1" spans="1:20">
      <c r="A96" s="16">
        <v>169</v>
      </c>
      <c r="B96" s="16" t="s">
        <v>1785</v>
      </c>
      <c r="C96" s="16" t="s">
        <v>343</v>
      </c>
      <c r="D96" s="16" t="s">
        <v>35</v>
      </c>
      <c r="E96" s="16" t="s">
        <v>120</v>
      </c>
      <c r="F96" s="16" t="s">
        <v>29</v>
      </c>
      <c r="G96" s="16" t="s">
        <v>335</v>
      </c>
      <c r="H96" s="17" t="s">
        <v>2198</v>
      </c>
      <c r="I96" s="16" t="s">
        <v>31</v>
      </c>
      <c r="J96" s="16">
        <v>2.3</v>
      </c>
      <c r="K96" s="35">
        <v>66.4</v>
      </c>
      <c r="L96" s="16"/>
      <c r="M96" s="16"/>
      <c r="N96" s="16"/>
      <c r="O96" s="16"/>
      <c r="P96" s="16"/>
      <c r="Q96" s="36" t="s">
        <v>1200</v>
      </c>
      <c r="R96" s="17" t="s">
        <v>1282</v>
      </c>
      <c r="S96" s="16"/>
      <c r="T96" s="16"/>
    </row>
    <row r="97" ht="162" customHeight="1" spans="1:20">
      <c r="A97" s="16">
        <v>170</v>
      </c>
      <c r="B97" s="16" t="s">
        <v>1789</v>
      </c>
      <c r="C97" s="16" t="s">
        <v>348</v>
      </c>
      <c r="D97" s="16" t="s">
        <v>35</v>
      </c>
      <c r="E97" s="16" t="s">
        <v>36</v>
      </c>
      <c r="F97" s="16" t="s">
        <v>29</v>
      </c>
      <c r="G97" s="16" t="s">
        <v>349</v>
      </c>
      <c r="H97" s="17" t="s">
        <v>2199</v>
      </c>
      <c r="I97" s="16" t="s">
        <v>31</v>
      </c>
      <c r="J97" s="16">
        <v>2</v>
      </c>
      <c r="K97" s="35">
        <v>143</v>
      </c>
      <c r="L97" s="16"/>
      <c r="M97" s="16"/>
      <c r="N97" s="16"/>
      <c r="O97" s="16"/>
      <c r="P97" s="16"/>
      <c r="Q97" s="36" t="s">
        <v>1197</v>
      </c>
      <c r="R97" s="17" t="s">
        <v>351</v>
      </c>
      <c r="S97" s="16"/>
      <c r="T97" s="16"/>
    </row>
    <row r="98" ht="148" customHeight="1" spans="1:20">
      <c r="A98" s="16">
        <v>171</v>
      </c>
      <c r="B98" s="16" t="s">
        <v>1793</v>
      </c>
      <c r="C98" s="16" t="s">
        <v>353</v>
      </c>
      <c r="D98" s="16" t="s">
        <v>35</v>
      </c>
      <c r="E98" s="16" t="s">
        <v>113</v>
      </c>
      <c r="F98" s="16" t="s">
        <v>29</v>
      </c>
      <c r="G98" s="16" t="s">
        <v>349</v>
      </c>
      <c r="H98" s="17" t="s">
        <v>2200</v>
      </c>
      <c r="I98" s="16" t="s">
        <v>116</v>
      </c>
      <c r="J98" s="16">
        <v>2</v>
      </c>
      <c r="K98" s="35">
        <v>65</v>
      </c>
      <c r="L98" s="16"/>
      <c r="M98" s="16"/>
      <c r="N98" s="16"/>
      <c r="O98" s="16"/>
      <c r="P98" s="16"/>
      <c r="Q98" s="36" t="s">
        <v>1200</v>
      </c>
      <c r="R98" s="17" t="s">
        <v>2201</v>
      </c>
      <c r="S98" s="16"/>
      <c r="T98" s="16"/>
    </row>
    <row r="99" ht="195" customHeight="1" spans="1:20">
      <c r="A99" s="16">
        <v>172</v>
      </c>
      <c r="B99" s="16" t="s">
        <v>1797</v>
      </c>
      <c r="C99" s="16" t="s">
        <v>357</v>
      </c>
      <c r="D99" s="16" t="s">
        <v>35</v>
      </c>
      <c r="E99" s="16" t="s">
        <v>36</v>
      </c>
      <c r="F99" s="16" t="s">
        <v>21</v>
      </c>
      <c r="G99" s="16" t="s">
        <v>358</v>
      </c>
      <c r="H99" s="17" t="s">
        <v>2202</v>
      </c>
      <c r="I99" s="16" t="s">
        <v>31</v>
      </c>
      <c r="J99" s="16">
        <v>4</v>
      </c>
      <c r="K99" s="35">
        <v>103.7</v>
      </c>
      <c r="L99" s="16"/>
      <c r="M99" s="16"/>
      <c r="N99" s="16"/>
      <c r="O99" s="16"/>
      <c r="P99" s="16"/>
      <c r="Q99" s="36" t="s">
        <v>1200</v>
      </c>
      <c r="R99" s="17" t="s">
        <v>360</v>
      </c>
      <c r="S99" s="16"/>
      <c r="T99" s="16"/>
    </row>
    <row r="100" ht="153" customHeight="1" spans="1:20">
      <c r="A100" s="16">
        <v>173</v>
      </c>
      <c r="B100" s="16" t="s">
        <v>1802</v>
      </c>
      <c r="C100" s="16" t="s">
        <v>366</v>
      </c>
      <c r="D100" s="16" t="s">
        <v>35</v>
      </c>
      <c r="E100" s="16" t="s">
        <v>113</v>
      </c>
      <c r="F100" s="16" t="s">
        <v>29</v>
      </c>
      <c r="G100" s="16" t="s">
        <v>358</v>
      </c>
      <c r="H100" s="17" t="s">
        <v>367</v>
      </c>
      <c r="I100" s="16" t="s">
        <v>92</v>
      </c>
      <c r="J100" s="16">
        <v>200</v>
      </c>
      <c r="K100" s="35">
        <v>30</v>
      </c>
      <c r="L100" s="16"/>
      <c r="M100" s="16"/>
      <c r="N100" s="16"/>
      <c r="O100" s="16"/>
      <c r="P100" s="16"/>
      <c r="Q100" s="36" t="s">
        <v>1200</v>
      </c>
      <c r="R100" s="17" t="s">
        <v>2203</v>
      </c>
      <c r="S100" s="16"/>
      <c r="T100" s="16"/>
    </row>
    <row r="101" ht="155" customHeight="1" spans="1:20">
      <c r="A101" s="16">
        <v>174</v>
      </c>
      <c r="B101" s="16" t="s">
        <v>1806</v>
      </c>
      <c r="C101" s="16" t="s">
        <v>370</v>
      </c>
      <c r="D101" s="16" t="s">
        <v>35</v>
      </c>
      <c r="E101" s="16" t="s">
        <v>120</v>
      </c>
      <c r="F101" s="16" t="s">
        <v>29</v>
      </c>
      <c r="G101" s="16" t="s">
        <v>358</v>
      </c>
      <c r="H101" s="17" t="s">
        <v>2204</v>
      </c>
      <c r="I101" s="16" t="s">
        <v>123</v>
      </c>
      <c r="J101" s="16">
        <v>112</v>
      </c>
      <c r="K101" s="35">
        <v>39.2</v>
      </c>
      <c r="L101" s="16"/>
      <c r="M101" s="16"/>
      <c r="N101" s="16"/>
      <c r="O101" s="16"/>
      <c r="P101" s="16"/>
      <c r="Q101" s="36" t="s">
        <v>1200</v>
      </c>
      <c r="R101" s="17" t="s">
        <v>372</v>
      </c>
      <c r="S101" s="16"/>
      <c r="T101" s="16"/>
    </row>
    <row r="102" ht="101.25" spans="1:20">
      <c r="A102" s="16">
        <v>175</v>
      </c>
      <c r="B102" s="16" t="s">
        <v>1810</v>
      </c>
      <c r="C102" s="16" t="s">
        <v>374</v>
      </c>
      <c r="D102" s="16" t="s">
        <v>35</v>
      </c>
      <c r="E102" s="16" t="s">
        <v>375</v>
      </c>
      <c r="F102" s="16" t="s">
        <v>29</v>
      </c>
      <c r="G102" s="16" t="s">
        <v>358</v>
      </c>
      <c r="H102" s="17" t="s">
        <v>2205</v>
      </c>
      <c r="I102" s="16" t="s">
        <v>116</v>
      </c>
      <c r="J102" s="16">
        <v>1</v>
      </c>
      <c r="K102" s="35">
        <v>25</v>
      </c>
      <c r="L102" s="16"/>
      <c r="M102" s="16"/>
      <c r="N102" s="16"/>
      <c r="O102" s="16"/>
      <c r="P102" s="16"/>
      <c r="Q102" s="36" t="s">
        <v>1200</v>
      </c>
      <c r="R102" s="17" t="s">
        <v>1285</v>
      </c>
      <c r="S102" s="16"/>
      <c r="T102" s="16"/>
    </row>
    <row r="103" ht="172" customHeight="1" spans="1:20">
      <c r="A103" s="16">
        <v>176</v>
      </c>
      <c r="B103" s="16" t="s">
        <v>1814</v>
      </c>
      <c r="C103" s="16" t="s">
        <v>379</v>
      </c>
      <c r="D103" s="16" t="s">
        <v>35</v>
      </c>
      <c r="E103" s="16" t="s">
        <v>113</v>
      </c>
      <c r="F103" s="16" t="s">
        <v>29</v>
      </c>
      <c r="G103" s="16" t="s">
        <v>380</v>
      </c>
      <c r="H103" s="17" t="s">
        <v>2206</v>
      </c>
      <c r="I103" s="16" t="s">
        <v>116</v>
      </c>
      <c r="J103" s="16">
        <v>2</v>
      </c>
      <c r="K103" s="35">
        <v>65</v>
      </c>
      <c r="L103" s="16"/>
      <c r="M103" s="16"/>
      <c r="N103" s="16"/>
      <c r="O103" s="16"/>
      <c r="P103" s="16"/>
      <c r="Q103" s="36" t="s">
        <v>1200</v>
      </c>
      <c r="R103" s="17" t="s">
        <v>1286</v>
      </c>
      <c r="S103" s="16"/>
      <c r="T103" s="16"/>
    </row>
    <row r="104" ht="228" customHeight="1" spans="1:20">
      <c r="A104" s="16">
        <v>177</v>
      </c>
      <c r="B104" s="16" t="s">
        <v>1817</v>
      </c>
      <c r="C104" s="16" t="s">
        <v>384</v>
      </c>
      <c r="D104" s="16" t="s">
        <v>35</v>
      </c>
      <c r="E104" s="16" t="s">
        <v>120</v>
      </c>
      <c r="F104" s="16" t="s">
        <v>29</v>
      </c>
      <c r="G104" s="16" t="s">
        <v>380</v>
      </c>
      <c r="H104" s="17" t="s">
        <v>2207</v>
      </c>
      <c r="I104" s="16" t="s">
        <v>123</v>
      </c>
      <c r="J104" s="16">
        <v>148</v>
      </c>
      <c r="K104" s="35">
        <v>51.8</v>
      </c>
      <c r="L104" s="16"/>
      <c r="M104" s="16"/>
      <c r="N104" s="16"/>
      <c r="O104" s="16"/>
      <c r="P104" s="16"/>
      <c r="Q104" s="36" t="s">
        <v>1200</v>
      </c>
      <c r="R104" s="17" t="s">
        <v>1287</v>
      </c>
      <c r="S104" s="16"/>
      <c r="T104" s="16"/>
    </row>
    <row r="105" ht="153" customHeight="1" spans="1:20">
      <c r="A105" s="16">
        <v>179</v>
      </c>
      <c r="B105" s="16" t="s">
        <v>1819</v>
      </c>
      <c r="C105" s="16" t="s">
        <v>406</v>
      </c>
      <c r="D105" s="16" t="s">
        <v>35</v>
      </c>
      <c r="E105" s="16" t="s">
        <v>113</v>
      </c>
      <c r="F105" s="16" t="s">
        <v>29</v>
      </c>
      <c r="G105" s="16" t="s">
        <v>402</v>
      </c>
      <c r="H105" s="17" t="s">
        <v>2209</v>
      </c>
      <c r="I105" s="16" t="s">
        <v>116</v>
      </c>
      <c r="J105" s="16">
        <v>1</v>
      </c>
      <c r="K105" s="35">
        <v>25</v>
      </c>
      <c r="L105" s="16"/>
      <c r="M105" s="16"/>
      <c r="N105" s="16"/>
      <c r="O105" s="16"/>
      <c r="P105" s="16"/>
      <c r="Q105" s="36" t="s">
        <v>1200</v>
      </c>
      <c r="R105" s="17" t="s">
        <v>408</v>
      </c>
      <c r="S105" s="16"/>
      <c r="T105" s="16"/>
    </row>
    <row r="106" ht="182" customHeight="1" spans="1:20">
      <c r="A106" s="16">
        <v>180</v>
      </c>
      <c r="B106" s="16" t="s">
        <v>1820</v>
      </c>
      <c r="C106" s="16" t="s">
        <v>410</v>
      </c>
      <c r="D106" s="16" t="s">
        <v>35</v>
      </c>
      <c r="E106" s="16" t="s">
        <v>113</v>
      </c>
      <c r="F106" s="16" t="s">
        <v>29</v>
      </c>
      <c r="G106" s="16" t="s">
        <v>411</v>
      </c>
      <c r="H106" s="17" t="s">
        <v>2210</v>
      </c>
      <c r="I106" s="16" t="s">
        <v>116</v>
      </c>
      <c r="J106" s="16">
        <v>2</v>
      </c>
      <c r="K106" s="35">
        <v>65</v>
      </c>
      <c r="L106" s="16"/>
      <c r="M106" s="16"/>
      <c r="N106" s="16"/>
      <c r="O106" s="16"/>
      <c r="P106" s="16"/>
      <c r="Q106" s="36" t="s">
        <v>1200</v>
      </c>
      <c r="R106" s="17" t="s">
        <v>413</v>
      </c>
      <c r="S106" s="16"/>
      <c r="T106" s="16"/>
    </row>
    <row r="107" ht="177" customHeight="1" spans="1:20">
      <c r="A107" s="16">
        <v>181</v>
      </c>
      <c r="B107" s="16" t="s">
        <v>1821</v>
      </c>
      <c r="C107" s="16" t="s">
        <v>415</v>
      </c>
      <c r="D107" s="16" t="s">
        <v>35</v>
      </c>
      <c r="E107" s="16" t="s">
        <v>120</v>
      </c>
      <c r="F107" s="16" t="s">
        <v>29</v>
      </c>
      <c r="G107" s="16" t="s">
        <v>411</v>
      </c>
      <c r="H107" s="17" t="s">
        <v>416</v>
      </c>
      <c r="I107" s="16" t="s">
        <v>123</v>
      </c>
      <c r="J107" s="16">
        <v>200</v>
      </c>
      <c r="K107" s="35">
        <v>70</v>
      </c>
      <c r="L107" s="16"/>
      <c r="M107" s="16"/>
      <c r="N107" s="16"/>
      <c r="O107" s="16"/>
      <c r="P107" s="16"/>
      <c r="Q107" s="36" t="s">
        <v>1200</v>
      </c>
      <c r="R107" s="17" t="s">
        <v>417</v>
      </c>
      <c r="S107" s="16"/>
      <c r="T107" s="16"/>
    </row>
    <row r="108" ht="163" customHeight="1" spans="1:20">
      <c r="A108" s="16">
        <v>182</v>
      </c>
      <c r="B108" s="16" t="s">
        <v>1822</v>
      </c>
      <c r="C108" s="16" t="s">
        <v>423</v>
      </c>
      <c r="D108" s="16" t="s">
        <v>35</v>
      </c>
      <c r="E108" s="16" t="s">
        <v>113</v>
      </c>
      <c r="F108" s="16" t="s">
        <v>29</v>
      </c>
      <c r="G108" s="16" t="s">
        <v>424</v>
      </c>
      <c r="H108" s="17" t="s">
        <v>2211</v>
      </c>
      <c r="I108" s="16" t="s">
        <v>92</v>
      </c>
      <c r="J108" s="16">
        <v>100</v>
      </c>
      <c r="K108" s="35">
        <v>49.5</v>
      </c>
      <c r="L108" s="16"/>
      <c r="M108" s="16"/>
      <c r="N108" s="16"/>
      <c r="O108" s="16"/>
      <c r="P108" s="16"/>
      <c r="Q108" s="36" t="s">
        <v>1200</v>
      </c>
      <c r="R108" s="17" t="s">
        <v>426</v>
      </c>
      <c r="S108" s="16"/>
      <c r="T108" s="16"/>
    </row>
    <row r="109" ht="190" customHeight="1" spans="1:20">
      <c r="A109" s="16">
        <v>183</v>
      </c>
      <c r="B109" s="16" t="s">
        <v>1823</v>
      </c>
      <c r="C109" s="16" t="s">
        <v>428</v>
      </c>
      <c r="D109" s="16" t="s">
        <v>35</v>
      </c>
      <c r="E109" s="16" t="s">
        <v>36</v>
      </c>
      <c r="F109" s="16" t="s">
        <v>21</v>
      </c>
      <c r="G109" s="16" t="s">
        <v>424</v>
      </c>
      <c r="H109" s="17" t="s">
        <v>2212</v>
      </c>
      <c r="I109" s="16" t="s">
        <v>31</v>
      </c>
      <c r="J109" s="16">
        <v>1.5</v>
      </c>
      <c r="K109" s="35">
        <v>48.6</v>
      </c>
      <c r="L109" s="16"/>
      <c r="M109" s="16"/>
      <c r="N109" s="16"/>
      <c r="O109" s="16"/>
      <c r="P109" s="16"/>
      <c r="Q109" s="36" t="s">
        <v>1197</v>
      </c>
      <c r="R109" s="17" t="s">
        <v>430</v>
      </c>
      <c r="S109" s="16"/>
      <c r="T109" s="16"/>
    </row>
    <row r="110" ht="213" customHeight="1" spans="1:20">
      <c r="A110" s="16">
        <v>184</v>
      </c>
      <c r="B110" s="16" t="s">
        <v>1824</v>
      </c>
      <c r="C110" s="16" t="s">
        <v>1433</v>
      </c>
      <c r="D110" s="16" t="s">
        <v>35</v>
      </c>
      <c r="E110" s="16" t="s">
        <v>120</v>
      </c>
      <c r="F110" s="16" t="s">
        <v>29</v>
      </c>
      <c r="G110" s="16" t="s">
        <v>441</v>
      </c>
      <c r="H110" s="17" t="s">
        <v>2213</v>
      </c>
      <c r="I110" s="16" t="s">
        <v>123</v>
      </c>
      <c r="J110" s="16">
        <v>284</v>
      </c>
      <c r="K110" s="35">
        <v>99.4</v>
      </c>
      <c r="L110" s="16"/>
      <c r="M110" s="16"/>
      <c r="N110" s="16"/>
      <c r="O110" s="16"/>
      <c r="P110" s="16"/>
      <c r="Q110" s="36" t="s">
        <v>1200</v>
      </c>
      <c r="R110" s="17" t="s">
        <v>1288</v>
      </c>
      <c r="S110" s="16"/>
      <c r="T110" s="16"/>
    </row>
    <row r="111" ht="153" customHeight="1" spans="1:20">
      <c r="A111" s="16">
        <v>185</v>
      </c>
      <c r="B111" s="16" t="s">
        <v>1826</v>
      </c>
      <c r="C111" s="16" t="s">
        <v>1434</v>
      </c>
      <c r="D111" s="16" t="s">
        <v>35</v>
      </c>
      <c r="E111" s="16" t="s">
        <v>113</v>
      </c>
      <c r="F111" s="16" t="s">
        <v>29</v>
      </c>
      <c r="G111" s="16" t="s">
        <v>441</v>
      </c>
      <c r="H111" s="17" t="s">
        <v>2214</v>
      </c>
      <c r="I111" s="16" t="s">
        <v>116</v>
      </c>
      <c r="J111" s="16">
        <v>2</v>
      </c>
      <c r="K111" s="35">
        <v>55</v>
      </c>
      <c r="L111" s="16"/>
      <c r="M111" s="16"/>
      <c r="N111" s="16"/>
      <c r="O111" s="16"/>
      <c r="P111" s="16"/>
      <c r="Q111" s="36" t="s">
        <v>1200</v>
      </c>
      <c r="R111" s="17" t="s">
        <v>2215</v>
      </c>
      <c r="S111" s="16"/>
      <c r="T111" s="16"/>
    </row>
    <row r="112" ht="129" customHeight="1" spans="1:20">
      <c r="A112" s="16">
        <v>186</v>
      </c>
      <c r="B112" s="16" t="s">
        <v>1827</v>
      </c>
      <c r="C112" s="16" t="s">
        <v>449</v>
      </c>
      <c r="D112" s="16" t="s">
        <v>35</v>
      </c>
      <c r="E112" s="16" t="s">
        <v>176</v>
      </c>
      <c r="F112" s="16" t="s">
        <v>29</v>
      </c>
      <c r="G112" s="16" t="s">
        <v>441</v>
      </c>
      <c r="H112" s="17" t="s">
        <v>2216</v>
      </c>
      <c r="I112" s="16" t="s">
        <v>31</v>
      </c>
      <c r="J112" s="16">
        <v>3.65</v>
      </c>
      <c r="K112" s="35">
        <v>481</v>
      </c>
      <c r="L112" s="16"/>
      <c r="M112" s="16"/>
      <c r="N112" s="16"/>
      <c r="O112" s="16"/>
      <c r="P112" s="16"/>
      <c r="Q112" s="36" t="s">
        <v>1200</v>
      </c>
      <c r="R112" s="17" t="s">
        <v>2217</v>
      </c>
      <c r="S112" s="16"/>
      <c r="T112" s="16"/>
    </row>
    <row r="113" ht="148" customHeight="1" spans="1:20">
      <c r="A113" s="16">
        <v>188</v>
      </c>
      <c r="B113" s="16" t="s">
        <v>1829</v>
      </c>
      <c r="C113" s="16" t="s">
        <v>1435</v>
      </c>
      <c r="D113" s="16" t="s">
        <v>35</v>
      </c>
      <c r="E113" s="16" t="s">
        <v>113</v>
      </c>
      <c r="F113" s="16" t="s">
        <v>29</v>
      </c>
      <c r="G113" s="16" t="s">
        <v>486</v>
      </c>
      <c r="H113" s="17" t="s">
        <v>2219</v>
      </c>
      <c r="I113" s="16" t="s">
        <v>116</v>
      </c>
      <c r="J113" s="16">
        <v>2</v>
      </c>
      <c r="K113" s="35">
        <v>55</v>
      </c>
      <c r="L113" s="16"/>
      <c r="M113" s="16"/>
      <c r="N113" s="16"/>
      <c r="O113" s="16"/>
      <c r="P113" s="16"/>
      <c r="Q113" s="36" t="s">
        <v>1200</v>
      </c>
      <c r="R113" s="17" t="s">
        <v>488</v>
      </c>
      <c r="S113" s="16"/>
      <c r="T113" s="16"/>
    </row>
    <row r="114" ht="166" customHeight="1" spans="1:20">
      <c r="A114" s="16">
        <v>189</v>
      </c>
      <c r="B114" s="16" t="s">
        <v>1830</v>
      </c>
      <c r="C114" s="16" t="s">
        <v>1436</v>
      </c>
      <c r="D114" s="16" t="s">
        <v>35</v>
      </c>
      <c r="E114" s="16" t="s">
        <v>113</v>
      </c>
      <c r="F114" s="16" t="s">
        <v>29</v>
      </c>
      <c r="G114" s="16" t="s">
        <v>1292</v>
      </c>
      <c r="H114" s="17" t="s">
        <v>2220</v>
      </c>
      <c r="I114" s="16" t="s">
        <v>116</v>
      </c>
      <c r="J114" s="16">
        <v>1</v>
      </c>
      <c r="K114" s="35">
        <v>30</v>
      </c>
      <c r="L114" s="16"/>
      <c r="M114" s="16"/>
      <c r="N114" s="16"/>
      <c r="O114" s="16"/>
      <c r="P114" s="16"/>
      <c r="Q114" s="36" t="s">
        <v>1200</v>
      </c>
      <c r="R114" s="17" t="s">
        <v>2221</v>
      </c>
      <c r="S114" s="16"/>
      <c r="T114" s="16"/>
    </row>
    <row r="115" ht="162" customHeight="1" spans="1:20">
      <c r="A115" s="16">
        <v>190</v>
      </c>
      <c r="B115" s="16" t="s">
        <v>1831</v>
      </c>
      <c r="C115" s="16" t="s">
        <v>495</v>
      </c>
      <c r="D115" s="16" t="s">
        <v>35</v>
      </c>
      <c r="E115" s="16" t="s">
        <v>496</v>
      </c>
      <c r="F115" s="16" t="s">
        <v>29</v>
      </c>
      <c r="G115" s="16" t="s">
        <v>497</v>
      </c>
      <c r="H115" s="17" t="s">
        <v>2222</v>
      </c>
      <c r="I115" s="16" t="s">
        <v>499</v>
      </c>
      <c r="J115" s="16">
        <v>13</v>
      </c>
      <c r="K115" s="35">
        <v>300</v>
      </c>
      <c r="L115" s="16"/>
      <c r="M115" s="16"/>
      <c r="N115" s="16"/>
      <c r="O115" s="16"/>
      <c r="P115" s="16"/>
      <c r="Q115" s="36" t="s">
        <v>1217</v>
      </c>
      <c r="R115" s="17" t="s">
        <v>2223</v>
      </c>
      <c r="S115" s="16"/>
      <c r="T115" s="16"/>
    </row>
    <row r="116" ht="173" customHeight="1" spans="1:20">
      <c r="A116" s="16">
        <v>198</v>
      </c>
      <c r="B116" s="16" t="s">
        <v>1839</v>
      </c>
      <c r="C116" s="16" t="s">
        <v>1085</v>
      </c>
      <c r="D116" s="16" t="s">
        <v>35</v>
      </c>
      <c r="E116" s="16" t="s">
        <v>1086</v>
      </c>
      <c r="F116" s="16" t="s">
        <v>29</v>
      </c>
      <c r="G116" s="16" t="s">
        <v>1087</v>
      </c>
      <c r="H116" s="17" t="s">
        <v>2235</v>
      </c>
      <c r="I116" s="16" t="s">
        <v>251</v>
      </c>
      <c r="J116" s="16">
        <v>3</v>
      </c>
      <c r="K116" s="35">
        <v>60</v>
      </c>
      <c r="L116" s="16"/>
      <c r="M116" s="16"/>
      <c r="N116" s="16"/>
      <c r="O116" s="16"/>
      <c r="P116" s="16"/>
      <c r="Q116" s="16" t="s">
        <v>1263</v>
      </c>
      <c r="R116" s="17" t="s">
        <v>2236</v>
      </c>
      <c r="S116" s="16"/>
      <c r="T116" s="16"/>
    </row>
    <row r="117" ht="170" customHeight="1" spans="1:20">
      <c r="A117" s="16">
        <v>204</v>
      </c>
      <c r="B117" s="16" t="s">
        <v>1846</v>
      </c>
      <c r="C117" s="16" t="s">
        <v>671</v>
      </c>
      <c r="D117" s="16" t="s">
        <v>35</v>
      </c>
      <c r="E117" s="16" t="s">
        <v>36</v>
      </c>
      <c r="F117" s="16" t="s">
        <v>21</v>
      </c>
      <c r="G117" s="16" t="s">
        <v>672</v>
      </c>
      <c r="H117" s="17" t="s">
        <v>2248</v>
      </c>
      <c r="I117" s="16" t="s">
        <v>31</v>
      </c>
      <c r="J117" s="16">
        <v>5</v>
      </c>
      <c r="K117" s="35">
        <v>100</v>
      </c>
      <c r="L117" s="36"/>
      <c r="M117" s="36"/>
      <c r="N117" s="36"/>
      <c r="O117" s="36"/>
      <c r="P117" s="36"/>
      <c r="Q117" s="36" t="s">
        <v>1200</v>
      </c>
      <c r="R117" s="17" t="s">
        <v>1863</v>
      </c>
      <c r="S117" s="16"/>
      <c r="T117" s="16"/>
    </row>
    <row r="118" ht="140" customHeight="1" spans="1:20">
      <c r="A118" s="16">
        <v>205</v>
      </c>
      <c r="B118" s="16" t="s">
        <v>1848</v>
      </c>
      <c r="C118" s="16" t="s">
        <v>681</v>
      </c>
      <c r="D118" s="16" t="s">
        <v>35</v>
      </c>
      <c r="E118" s="16" t="s">
        <v>375</v>
      </c>
      <c r="F118" s="16" t="s">
        <v>29</v>
      </c>
      <c r="G118" s="16" t="s">
        <v>677</v>
      </c>
      <c r="H118" s="17" t="s">
        <v>2249</v>
      </c>
      <c r="I118" s="16" t="s">
        <v>116</v>
      </c>
      <c r="J118" s="16">
        <v>1</v>
      </c>
      <c r="K118" s="35">
        <v>30</v>
      </c>
      <c r="L118" s="36"/>
      <c r="M118" s="36"/>
      <c r="N118" s="36"/>
      <c r="O118" s="36"/>
      <c r="P118" s="36"/>
      <c r="Q118" s="36" t="s">
        <v>1200</v>
      </c>
      <c r="R118" s="17" t="s">
        <v>1348</v>
      </c>
      <c r="S118" s="16"/>
      <c r="T118" s="16"/>
    </row>
    <row r="119" ht="190" customHeight="1" spans="1:20">
      <c r="A119" s="16">
        <v>207</v>
      </c>
      <c r="B119" s="16" t="s">
        <v>1850</v>
      </c>
      <c r="C119" s="16" t="s">
        <v>689</v>
      </c>
      <c r="D119" s="16" t="s">
        <v>35</v>
      </c>
      <c r="E119" s="16" t="s">
        <v>36</v>
      </c>
      <c r="F119" s="16" t="s">
        <v>21</v>
      </c>
      <c r="G119" s="16" t="s">
        <v>677</v>
      </c>
      <c r="H119" s="17" t="s">
        <v>2251</v>
      </c>
      <c r="I119" s="16" t="s">
        <v>31</v>
      </c>
      <c r="J119" s="16">
        <v>1.5</v>
      </c>
      <c r="K119" s="35">
        <v>85.5</v>
      </c>
      <c r="L119" s="36"/>
      <c r="M119" s="36"/>
      <c r="N119" s="36"/>
      <c r="O119" s="36"/>
      <c r="P119" s="36"/>
      <c r="Q119" s="36" t="s">
        <v>1200</v>
      </c>
      <c r="R119" s="17" t="s">
        <v>1870</v>
      </c>
      <c r="S119" s="16"/>
      <c r="T119" s="16"/>
    </row>
    <row r="120" ht="151" customHeight="1" spans="1:20">
      <c r="A120" s="16">
        <v>209</v>
      </c>
      <c r="B120" s="16" t="s">
        <v>1853</v>
      </c>
      <c r="C120" s="16" t="s">
        <v>699</v>
      </c>
      <c r="D120" s="16" t="s">
        <v>35</v>
      </c>
      <c r="E120" s="16" t="s">
        <v>120</v>
      </c>
      <c r="F120" s="16" t="s">
        <v>29</v>
      </c>
      <c r="G120" s="16" t="s">
        <v>695</v>
      </c>
      <c r="H120" s="17" t="s">
        <v>700</v>
      </c>
      <c r="I120" s="16" t="s">
        <v>701</v>
      </c>
      <c r="J120" s="16">
        <v>100</v>
      </c>
      <c r="K120" s="35">
        <v>13.4</v>
      </c>
      <c r="L120" s="36"/>
      <c r="M120" s="36"/>
      <c r="N120" s="36"/>
      <c r="O120" s="36"/>
      <c r="P120" s="36"/>
      <c r="Q120" s="36" t="s">
        <v>1200</v>
      </c>
      <c r="R120" s="17" t="s">
        <v>1876</v>
      </c>
      <c r="S120" s="16"/>
      <c r="T120" s="16"/>
    </row>
    <row r="121" ht="132" customHeight="1" spans="1:20">
      <c r="A121" s="16">
        <v>211</v>
      </c>
      <c r="B121" s="16" t="s">
        <v>1855</v>
      </c>
      <c r="C121" s="16" t="s">
        <v>715</v>
      </c>
      <c r="D121" s="16" t="s">
        <v>35</v>
      </c>
      <c r="E121" s="16" t="s">
        <v>120</v>
      </c>
      <c r="F121" s="16" t="s">
        <v>29</v>
      </c>
      <c r="G121" s="16" t="s">
        <v>705</v>
      </c>
      <c r="H121" s="17" t="s">
        <v>2254</v>
      </c>
      <c r="I121" s="16" t="s">
        <v>123</v>
      </c>
      <c r="J121" s="16">
        <v>70</v>
      </c>
      <c r="K121" s="35">
        <v>57.2</v>
      </c>
      <c r="L121" s="36"/>
      <c r="M121" s="36"/>
      <c r="N121" s="36"/>
      <c r="O121" s="36"/>
      <c r="P121" s="36"/>
      <c r="Q121" s="36" t="s">
        <v>1200</v>
      </c>
      <c r="R121" s="17" t="s">
        <v>2255</v>
      </c>
      <c r="S121" s="16"/>
      <c r="T121" s="16"/>
    </row>
    <row r="122" ht="150" customHeight="1" spans="1:20">
      <c r="A122" s="16">
        <v>212</v>
      </c>
      <c r="B122" s="16" t="s">
        <v>1856</v>
      </c>
      <c r="C122" s="16" t="s">
        <v>1443</v>
      </c>
      <c r="D122" s="16" t="s">
        <v>35</v>
      </c>
      <c r="E122" s="16" t="s">
        <v>113</v>
      </c>
      <c r="F122" s="16" t="s">
        <v>21</v>
      </c>
      <c r="G122" s="16" t="s">
        <v>724</v>
      </c>
      <c r="H122" s="17" t="s">
        <v>2256</v>
      </c>
      <c r="I122" s="16" t="s">
        <v>92</v>
      </c>
      <c r="J122" s="16">
        <v>300</v>
      </c>
      <c r="K122" s="35">
        <v>15</v>
      </c>
      <c r="L122" s="36"/>
      <c r="M122" s="36"/>
      <c r="N122" s="36"/>
      <c r="O122" s="36"/>
      <c r="P122" s="36"/>
      <c r="Q122" s="36" t="s">
        <v>1200</v>
      </c>
      <c r="R122" s="17" t="s">
        <v>1363</v>
      </c>
      <c r="S122" s="16"/>
      <c r="T122" s="16"/>
    </row>
    <row r="123" ht="157" customHeight="1" spans="1:20">
      <c r="A123" s="16">
        <v>213</v>
      </c>
      <c r="B123" s="16" t="s">
        <v>1857</v>
      </c>
      <c r="C123" s="16" t="s">
        <v>728</v>
      </c>
      <c r="D123" s="16" t="s">
        <v>35</v>
      </c>
      <c r="E123" s="16" t="s">
        <v>113</v>
      </c>
      <c r="F123" s="16" t="s">
        <v>29</v>
      </c>
      <c r="G123" s="16" t="s">
        <v>724</v>
      </c>
      <c r="H123" s="17" t="s">
        <v>2257</v>
      </c>
      <c r="I123" s="16" t="s">
        <v>116</v>
      </c>
      <c r="J123" s="16">
        <v>1</v>
      </c>
      <c r="K123" s="35">
        <v>30</v>
      </c>
      <c r="L123" s="36"/>
      <c r="M123" s="36"/>
      <c r="N123" s="36"/>
      <c r="O123" s="36"/>
      <c r="P123" s="36"/>
      <c r="Q123" s="36" t="s">
        <v>1200</v>
      </c>
      <c r="R123" s="17" t="s">
        <v>1363</v>
      </c>
      <c r="S123" s="16"/>
      <c r="T123" s="16"/>
    </row>
    <row r="124" ht="137" customHeight="1" spans="1:20">
      <c r="A124" s="16">
        <v>216</v>
      </c>
      <c r="B124" s="16" t="s">
        <v>1860</v>
      </c>
      <c r="C124" s="16" t="s">
        <v>744</v>
      </c>
      <c r="D124" s="16" t="s">
        <v>35</v>
      </c>
      <c r="E124" s="16" t="s">
        <v>120</v>
      </c>
      <c r="F124" s="16" t="s">
        <v>29</v>
      </c>
      <c r="G124" s="16" t="s">
        <v>736</v>
      </c>
      <c r="H124" s="17" t="s">
        <v>745</v>
      </c>
      <c r="I124" s="16" t="s">
        <v>123</v>
      </c>
      <c r="J124" s="16">
        <v>200</v>
      </c>
      <c r="K124" s="35">
        <v>52</v>
      </c>
      <c r="L124" s="36"/>
      <c r="M124" s="36"/>
      <c r="N124" s="36"/>
      <c r="O124" s="36"/>
      <c r="P124" s="36"/>
      <c r="Q124" s="36" t="s">
        <v>1200</v>
      </c>
      <c r="R124" s="17" t="s">
        <v>1372</v>
      </c>
      <c r="S124" s="16"/>
      <c r="T124" s="16"/>
    </row>
    <row r="125" ht="140" customHeight="1" spans="1:20">
      <c r="A125" s="16">
        <v>217</v>
      </c>
      <c r="B125" s="16" t="s">
        <v>1861</v>
      </c>
      <c r="C125" s="16" t="s">
        <v>1445</v>
      </c>
      <c r="D125" s="16" t="s">
        <v>35</v>
      </c>
      <c r="E125" s="16" t="s">
        <v>113</v>
      </c>
      <c r="F125" s="16" t="s">
        <v>29</v>
      </c>
      <c r="G125" s="16" t="s">
        <v>736</v>
      </c>
      <c r="H125" s="17" t="s">
        <v>2261</v>
      </c>
      <c r="I125" s="16" t="s">
        <v>116</v>
      </c>
      <c r="J125" s="16">
        <v>1</v>
      </c>
      <c r="K125" s="35">
        <v>30</v>
      </c>
      <c r="L125" s="36"/>
      <c r="M125" s="36"/>
      <c r="N125" s="36"/>
      <c r="O125" s="36"/>
      <c r="P125" s="36"/>
      <c r="Q125" s="36" t="s">
        <v>1200</v>
      </c>
      <c r="R125" s="17" t="s">
        <v>1373</v>
      </c>
      <c r="S125" s="16"/>
      <c r="T125" s="16"/>
    </row>
    <row r="126" ht="155" customHeight="1" spans="1:20">
      <c r="A126" s="16">
        <v>218</v>
      </c>
      <c r="B126" s="16" t="s">
        <v>1862</v>
      </c>
      <c r="C126" s="16" t="s">
        <v>1446</v>
      </c>
      <c r="D126" s="16" t="s">
        <v>35</v>
      </c>
      <c r="E126" s="16" t="s">
        <v>375</v>
      </c>
      <c r="F126" s="16" t="s">
        <v>29</v>
      </c>
      <c r="G126" s="16" t="s">
        <v>753</v>
      </c>
      <c r="H126" s="17" t="s">
        <v>2262</v>
      </c>
      <c r="I126" s="16" t="s">
        <v>755</v>
      </c>
      <c r="J126" s="16">
        <v>1</v>
      </c>
      <c r="K126" s="35">
        <v>134.96</v>
      </c>
      <c r="L126" s="36"/>
      <c r="M126" s="36"/>
      <c r="N126" s="36"/>
      <c r="O126" s="36"/>
      <c r="P126" s="36"/>
      <c r="Q126" s="36" t="s">
        <v>1200</v>
      </c>
      <c r="R126" s="17" t="s">
        <v>2263</v>
      </c>
      <c r="S126" s="16"/>
      <c r="T126" s="16"/>
    </row>
    <row r="127" ht="156" customHeight="1" spans="1:20">
      <c r="A127" s="16">
        <v>219</v>
      </c>
      <c r="B127" s="16" t="s">
        <v>1864</v>
      </c>
      <c r="C127" s="16" t="s">
        <v>1897</v>
      </c>
      <c r="D127" s="16" t="s">
        <v>35</v>
      </c>
      <c r="E127" s="16" t="s">
        <v>36</v>
      </c>
      <c r="F127" s="16" t="s">
        <v>21</v>
      </c>
      <c r="G127" s="16" t="s">
        <v>753</v>
      </c>
      <c r="H127" s="17" t="s">
        <v>2264</v>
      </c>
      <c r="I127" s="16" t="s">
        <v>31</v>
      </c>
      <c r="J127" s="16">
        <v>2.05</v>
      </c>
      <c r="K127" s="35">
        <v>143.5</v>
      </c>
      <c r="L127" s="36"/>
      <c r="M127" s="36"/>
      <c r="N127" s="36"/>
      <c r="O127" s="36"/>
      <c r="P127" s="36"/>
      <c r="Q127" s="36" t="s">
        <v>1197</v>
      </c>
      <c r="R127" s="17" t="s">
        <v>1898</v>
      </c>
      <c r="S127" s="16"/>
      <c r="T127" s="16"/>
    </row>
    <row r="128" ht="166" customHeight="1" spans="1:20">
      <c r="A128" s="16">
        <v>222</v>
      </c>
      <c r="B128" s="16" t="s">
        <v>1871</v>
      </c>
      <c r="C128" s="16" t="s">
        <v>777</v>
      </c>
      <c r="D128" s="16" t="s">
        <v>35</v>
      </c>
      <c r="E128" s="16" t="s">
        <v>120</v>
      </c>
      <c r="F128" s="16" t="s">
        <v>29</v>
      </c>
      <c r="G128" s="16" t="s">
        <v>769</v>
      </c>
      <c r="H128" s="17" t="s">
        <v>778</v>
      </c>
      <c r="I128" s="16" t="s">
        <v>123</v>
      </c>
      <c r="J128" s="16">
        <v>200</v>
      </c>
      <c r="K128" s="35">
        <v>52</v>
      </c>
      <c r="L128" s="36"/>
      <c r="M128" s="36"/>
      <c r="N128" s="36"/>
      <c r="O128" s="36"/>
      <c r="P128" s="36"/>
      <c r="Q128" s="36" t="s">
        <v>1200</v>
      </c>
      <c r="R128" s="17" t="s">
        <v>2267</v>
      </c>
      <c r="S128" s="16"/>
      <c r="T128" s="16"/>
    </row>
    <row r="129" ht="136" customHeight="1" spans="1:20">
      <c r="A129" s="16">
        <v>224</v>
      </c>
      <c r="B129" s="16" t="s">
        <v>1877</v>
      </c>
      <c r="C129" s="16" t="s">
        <v>786</v>
      </c>
      <c r="D129" s="16" t="s">
        <v>35</v>
      </c>
      <c r="E129" s="16" t="s">
        <v>113</v>
      </c>
      <c r="F129" s="16" t="s">
        <v>21</v>
      </c>
      <c r="G129" s="16" t="s">
        <v>782</v>
      </c>
      <c r="H129" s="17" t="s">
        <v>787</v>
      </c>
      <c r="I129" s="16" t="s">
        <v>116</v>
      </c>
      <c r="J129" s="16">
        <v>1</v>
      </c>
      <c r="K129" s="35">
        <v>50</v>
      </c>
      <c r="L129" s="36"/>
      <c r="M129" s="36"/>
      <c r="N129" s="36"/>
      <c r="O129" s="36"/>
      <c r="P129" s="36"/>
      <c r="Q129" s="36" t="s">
        <v>1200</v>
      </c>
      <c r="R129" s="17" t="s">
        <v>1389</v>
      </c>
      <c r="S129" s="16"/>
      <c r="T129" s="16"/>
    </row>
    <row r="130" ht="155" customHeight="1" spans="1:20">
      <c r="A130" s="16">
        <v>225</v>
      </c>
      <c r="B130" s="16" t="s">
        <v>1881</v>
      </c>
      <c r="C130" s="16" t="s">
        <v>795</v>
      </c>
      <c r="D130" s="16" t="s">
        <v>35</v>
      </c>
      <c r="E130" s="16" t="s">
        <v>796</v>
      </c>
      <c r="F130" s="16" t="s">
        <v>29</v>
      </c>
      <c r="G130" s="16" t="s">
        <v>797</v>
      </c>
      <c r="H130" s="17" t="s">
        <v>1390</v>
      </c>
      <c r="I130" s="16" t="s">
        <v>799</v>
      </c>
      <c r="J130" s="16">
        <v>1</v>
      </c>
      <c r="K130" s="35">
        <v>90</v>
      </c>
      <c r="L130" s="36"/>
      <c r="M130" s="36"/>
      <c r="N130" s="36"/>
      <c r="O130" s="36"/>
      <c r="P130" s="36"/>
      <c r="Q130" s="36" t="s">
        <v>1234</v>
      </c>
      <c r="R130" s="17" t="s">
        <v>800</v>
      </c>
      <c r="S130" s="16"/>
      <c r="T130" s="16"/>
    </row>
    <row r="131" ht="201" customHeight="1" spans="1:20">
      <c r="A131" s="16">
        <v>233</v>
      </c>
      <c r="B131" s="16" t="s">
        <v>1896</v>
      </c>
      <c r="C131" s="16" t="s">
        <v>511</v>
      </c>
      <c r="D131" s="16" t="s">
        <v>35</v>
      </c>
      <c r="E131" s="16" t="s">
        <v>120</v>
      </c>
      <c r="F131" s="16" t="s">
        <v>29</v>
      </c>
      <c r="G131" s="16" t="s">
        <v>503</v>
      </c>
      <c r="H131" s="17" t="s">
        <v>2291</v>
      </c>
      <c r="I131" s="16" t="s">
        <v>123</v>
      </c>
      <c r="J131" s="16">
        <v>70</v>
      </c>
      <c r="K131" s="35">
        <v>18.9</v>
      </c>
      <c r="L131" s="36"/>
      <c r="M131" s="36"/>
      <c r="N131" s="36"/>
      <c r="O131" s="36"/>
      <c r="P131" s="36"/>
      <c r="Q131" s="36" t="s">
        <v>1200</v>
      </c>
      <c r="R131" s="17" t="s">
        <v>1917</v>
      </c>
      <c r="S131" s="16"/>
      <c r="T131" s="16"/>
    </row>
    <row r="132" ht="128" customHeight="1" spans="1:20">
      <c r="A132" s="16">
        <v>235</v>
      </c>
      <c r="B132" s="16" t="s">
        <v>1901</v>
      </c>
      <c r="C132" s="16" t="s">
        <v>630</v>
      </c>
      <c r="D132" s="16" t="s">
        <v>35</v>
      </c>
      <c r="E132" s="16" t="s">
        <v>176</v>
      </c>
      <c r="F132" s="16" t="s">
        <v>29</v>
      </c>
      <c r="G132" s="16" t="s">
        <v>521</v>
      </c>
      <c r="H132" s="17" t="s">
        <v>2293</v>
      </c>
      <c r="I132" s="16" t="s">
        <v>31</v>
      </c>
      <c r="J132" s="16">
        <v>2</v>
      </c>
      <c r="K132" s="35">
        <v>310</v>
      </c>
      <c r="L132" s="16"/>
      <c r="M132" s="16"/>
      <c r="N132" s="16"/>
      <c r="O132" s="36"/>
      <c r="P132" s="36"/>
      <c r="Q132" s="36" t="s">
        <v>1200</v>
      </c>
      <c r="R132" s="17" t="s">
        <v>2294</v>
      </c>
      <c r="S132" s="16"/>
      <c r="T132" s="16"/>
    </row>
    <row r="133" ht="211" customHeight="1" spans="1:20">
      <c r="A133" s="16">
        <v>236</v>
      </c>
      <c r="B133" s="16" t="s">
        <v>1905</v>
      </c>
      <c r="C133" s="16" t="s">
        <v>538</v>
      </c>
      <c r="D133" s="16" t="s">
        <v>35</v>
      </c>
      <c r="E133" s="16" t="s">
        <v>120</v>
      </c>
      <c r="F133" s="16" t="s">
        <v>534</v>
      </c>
      <c r="G133" s="16" t="s">
        <v>521</v>
      </c>
      <c r="H133" s="17" t="s">
        <v>2295</v>
      </c>
      <c r="I133" s="16" t="s">
        <v>123</v>
      </c>
      <c r="J133" s="16">
        <v>100</v>
      </c>
      <c r="K133" s="35">
        <v>27</v>
      </c>
      <c r="L133" s="16"/>
      <c r="M133" s="16"/>
      <c r="N133" s="16"/>
      <c r="O133" s="36"/>
      <c r="P133" s="36"/>
      <c r="Q133" s="36" t="s">
        <v>1200</v>
      </c>
      <c r="R133" s="17" t="s">
        <v>2296</v>
      </c>
      <c r="S133" s="16"/>
      <c r="T133" s="16"/>
    </row>
    <row r="134" ht="169" customHeight="1" spans="1:20">
      <c r="A134" s="16">
        <v>237</v>
      </c>
      <c r="B134" s="16" t="s">
        <v>1906</v>
      </c>
      <c r="C134" s="16" t="s">
        <v>541</v>
      </c>
      <c r="D134" s="16" t="s">
        <v>35</v>
      </c>
      <c r="E134" s="16" t="s">
        <v>113</v>
      </c>
      <c r="F134" s="16" t="s">
        <v>29</v>
      </c>
      <c r="G134" s="16" t="s">
        <v>521</v>
      </c>
      <c r="H134" s="17" t="s">
        <v>2297</v>
      </c>
      <c r="I134" s="16" t="s">
        <v>92</v>
      </c>
      <c r="J134" s="16">
        <v>125</v>
      </c>
      <c r="K134" s="35">
        <v>11.12</v>
      </c>
      <c r="L134" s="16"/>
      <c r="M134" s="16"/>
      <c r="N134" s="16"/>
      <c r="O134" s="36"/>
      <c r="P134" s="36"/>
      <c r="Q134" s="36" t="s">
        <v>1200</v>
      </c>
      <c r="R134" s="17" t="s">
        <v>2298</v>
      </c>
      <c r="S134" s="16"/>
      <c r="T134" s="16"/>
    </row>
    <row r="135" ht="219" customHeight="1" spans="1:20">
      <c r="A135" s="16">
        <v>238</v>
      </c>
      <c r="B135" s="16" t="s">
        <v>1910</v>
      </c>
      <c r="C135" s="16" t="s">
        <v>545</v>
      </c>
      <c r="D135" s="16" t="s">
        <v>35</v>
      </c>
      <c r="E135" s="16" t="s">
        <v>120</v>
      </c>
      <c r="F135" s="16" t="s">
        <v>29</v>
      </c>
      <c r="G135" s="16" t="s">
        <v>546</v>
      </c>
      <c r="H135" s="17" t="s">
        <v>2299</v>
      </c>
      <c r="I135" s="16" t="s">
        <v>123</v>
      </c>
      <c r="J135" s="16">
        <v>100</v>
      </c>
      <c r="K135" s="35">
        <v>29.43</v>
      </c>
      <c r="L135" s="16"/>
      <c r="M135" s="16"/>
      <c r="N135" s="16"/>
      <c r="O135" s="36"/>
      <c r="P135" s="36"/>
      <c r="Q135" s="36" t="s">
        <v>1200</v>
      </c>
      <c r="R135" s="17" t="s">
        <v>548</v>
      </c>
      <c r="S135" s="16"/>
      <c r="T135" s="16"/>
    </row>
    <row r="136" ht="245" customHeight="1" spans="1:20">
      <c r="A136" s="16">
        <v>239</v>
      </c>
      <c r="B136" s="16" t="s">
        <v>1911</v>
      </c>
      <c r="C136" s="16" t="s">
        <v>550</v>
      </c>
      <c r="D136" s="16" t="s">
        <v>35</v>
      </c>
      <c r="E136" s="16" t="s">
        <v>375</v>
      </c>
      <c r="F136" s="16" t="s">
        <v>29</v>
      </c>
      <c r="G136" s="16" t="s">
        <v>546</v>
      </c>
      <c r="H136" s="17" t="s">
        <v>2300</v>
      </c>
      <c r="I136" s="16" t="s">
        <v>116</v>
      </c>
      <c r="J136" s="16">
        <v>1</v>
      </c>
      <c r="K136" s="35">
        <v>30</v>
      </c>
      <c r="L136" s="16"/>
      <c r="M136" s="16"/>
      <c r="N136" s="16"/>
      <c r="O136" s="36"/>
      <c r="P136" s="36"/>
      <c r="Q136" s="36" t="s">
        <v>1200</v>
      </c>
      <c r="R136" s="17" t="s">
        <v>552</v>
      </c>
      <c r="S136" s="16"/>
      <c r="T136" s="16"/>
    </row>
    <row r="137" ht="189" customHeight="1" spans="1:20">
      <c r="A137" s="16">
        <v>240</v>
      </c>
      <c r="B137" s="16" t="s">
        <v>1912</v>
      </c>
      <c r="C137" s="16" t="s">
        <v>554</v>
      </c>
      <c r="D137" s="16" t="s">
        <v>35</v>
      </c>
      <c r="E137" s="16" t="s">
        <v>36</v>
      </c>
      <c r="F137" s="16" t="s">
        <v>29</v>
      </c>
      <c r="G137" s="16" t="s">
        <v>546</v>
      </c>
      <c r="H137" s="17" t="s">
        <v>2301</v>
      </c>
      <c r="I137" s="16" t="s">
        <v>198</v>
      </c>
      <c r="J137" s="16">
        <v>210</v>
      </c>
      <c r="K137" s="35">
        <v>12.6</v>
      </c>
      <c r="L137" s="36"/>
      <c r="M137" s="36"/>
      <c r="N137" s="36"/>
      <c r="O137" s="36"/>
      <c r="P137" s="36"/>
      <c r="Q137" s="36" t="s">
        <v>1197</v>
      </c>
      <c r="R137" s="17" t="s">
        <v>556</v>
      </c>
      <c r="S137" s="16"/>
      <c r="T137" s="16"/>
    </row>
    <row r="138" ht="141.75" spans="1:20">
      <c r="A138" s="16">
        <v>241</v>
      </c>
      <c r="B138" s="16" t="s">
        <v>1914</v>
      </c>
      <c r="C138" s="16" t="s">
        <v>558</v>
      </c>
      <c r="D138" s="16" t="s">
        <v>35</v>
      </c>
      <c r="E138" s="16" t="s">
        <v>113</v>
      </c>
      <c r="F138" s="16" t="s">
        <v>29</v>
      </c>
      <c r="G138" s="16" t="s">
        <v>546</v>
      </c>
      <c r="H138" s="17" t="s">
        <v>559</v>
      </c>
      <c r="I138" s="16" t="s">
        <v>92</v>
      </c>
      <c r="J138" s="16">
        <v>120</v>
      </c>
      <c r="K138" s="35">
        <v>11.04</v>
      </c>
      <c r="L138" s="16"/>
      <c r="M138" s="16"/>
      <c r="N138" s="16"/>
      <c r="O138" s="36"/>
      <c r="P138" s="36"/>
      <c r="Q138" s="36" t="s">
        <v>1200</v>
      </c>
      <c r="R138" s="17" t="s">
        <v>2302</v>
      </c>
      <c r="S138" s="16"/>
      <c r="T138" s="16"/>
    </row>
    <row r="139" ht="158" customHeight="1" spans="1:20">
      <c r="A139" s="16">
        <v>244</v>
      </c>
      <c r="B139" s="16" t="s">
        <v>1920</v>
      </c>
      <c r="C139" s="16" t="s">
        <v>1937</v>
      </c>
      <c r="D139" s="16" t="s">
        <v>35</v>
      </c>
      <c r="E139" s="16" t="s">
        <v>375</v>
      </c>
      <c r="F139" s="16" t="s">
        <v>29</v>
      </c>
      <c r="G139" s="16" t="s">
        <v>578</v>
      </c>
      <c r="H139" s="17" t="s">
        <v>2305</v>
      </c>
      <c r="I139" s="16" t="s">
        <v>31</v>
      </c>
      <c r="J139" s="16">
        <v>3.2</v>
      </c>
      <c r="K139" s="35">
        <v>64</v>
      </c>
      <c r="L139" s="36"/>
      <c r="M139" s="36"/>
      <c r="N139" s="36"/>
      <c r="O139" s="36"/>
      <c r="P139" s="36"/>
      <c r="Q139" s="36" t="s">
        <v>1200</v>
      </c>
      <c r="R139" s="17" t="s">
        <v>1938</v>
      </c>
      <c r="S139" s="16"/>
      <c r="T139" s="16"/>
    </row>
    <row r="140" ht="140" customHeight="1" spans="1:20">
      <c r="A140" s="16">
        <v>245</v>
      </c>
      <c r="B140" s="16" t="s">
        <v>1923</v>
      </c>
      <c r="C140" s="16" t="s">
        <v>586</v>
      </c>
      <c r="D140" s="16" t="s">
        <v>35</v>
      </c>
      <c r="E140" s="16" t="s">
        <v>120</v>
      </c>
      <c r="F140" s="16" t="s">
        <v>29</v>
      </c>
      <c r="G140" s="16" t="s">
        <v>578</v>
      </c>
      <c r="H140" s="17" t="s">
        <v>587</v>
      </c>
      <c r="I140" s="16" t="s">
        <v>123</v>
      </c>
      <c r="J140" s="16">
        <v>128</v>
      </c>
      <c r="K140" s="35">
        <v>34.56</v>
      </c>
      <c r="L140" s="16"/>
      <c r="M140" s="16"/>
      <c r="N140" s="16"/>
      <c r="O140" s="36"/>
      <c r="P140" s="36"/>
      <c r="Q140" s="36" t="s">
        <v>1200</v>
      </c>
      <c r="R140" s="17" t="s">
        <v>1940</v>
      </c>
      <c r="S140" s="16"/>
      <c r="T140" s="16"/>
    </row>
    <row r="141" ht="174" customHeight="1" spans="1:20">
      <c r="A141" s="16">
        <v>246</v>
      </c>
      <c r="B141" s="16" t="s">
        <v>1925</v>
      </c>
      <c r="C141" s="16" t="s">
        <v>590</v>
      </c>
      <c r="D141" s="16" t="s">
        <v>35</v>
      </c>
      <c r="E141" s="16" t="s">
        <v>113</v>
      </c>
      <c r="F141" s="16" t="s">
        <v>29</v>
      </c>
      <c r="G141" s="16" t="s">
        <v>578</v>
      </c>
      <c r="H141" s="17" t="s">
        <v>591</v>
      </c>
      <c r="I141" s="16" t="s">
        <v>92</v>
      </c>
      <c r="J141" s="16">
        <v>196</v>
      </c>
      <c r="K141" s="35">
        <v>18.032</v>
      </c>
      <c r="L141" s="16"/>
      <c r="M141" s="16"/>
      <c r="N141" s="16"/>
      <c r="O141" s="36"/>
      <c r="P141" s="36"/>
      <c r="Q141" s="36" t="s">
        <v>1200</v>
      </c>
      <c r="R141" s="17" t="s">
        <v>2306</v>
      </c>
      <c r="S141" s="16"/>
      <c r="T141" s="16"/>
    </row>
    <row r="142" ht="182" customHeight="1" spans="1:20">
      <c r="A142" s="16">
        <v>247</v>
      </c>
      <c r="B142" s="16" t="s">
        <v>1927</v>
      </c>
      <c r="C142" s="16" t="s">
        <v>1093</v>
      </c>
      <c r="D142" s="16" t="s">
        <v>35</v>
      </c>
      <c r="E142" s="16" t="s">
        <v>1086</v>
      </c>
      <c r="F142" s="16" t="s">
        <v>29</v>
      </c>
      <c r="G142" s="16" t="s">
        <v>646</v>
      </c>
      <c r="H142" s="17" t="s">
        <v>2307</v>
      </c>
      <c r="I142" s="16" t="s">
        <v>31</v>
      </c>
      <c r="J142" s="16">
        <v>6.23</v>
      </c>
      <c r="K142" s="35">
        <v>160</v>
      </c>
      <c r="L142" s="36"/>
      <c r="M142" s="36"/>
      <c r="N142" s="36"/>
      <c r="O142" s="36"/>
      <c r="P142" s="36"/>
      <c r="Q142" s="36" t="s">
        <v>1263</v>
      </c>
      <c r="R142" s="17" t="s">
        <v>1944</v>
      </c>
      <c r="S142" s="16"/>
      <c r="T142" s="16"/>
    </row>
    <row r="143" ht="154" customHeight="1" spans="1:20">
      <c r="A143" s="16">
        <v>248</v>
      </c>
      <c r="B143" s="16" t="s">
        <v>1929</v>
      </c>
      <c r="C143" s="16" t="s">
        <v>594</v>
      </c>
      <c r="D143" s="16" t="s">
        <v>35</v>
      </c>
      <c r="E143" s="16" t="s">
        <v>120</v>
      </c>
      <c r="F143" s="16" t="s">
        <v>29</v>
      </c>
      <c r="G143" s="16" t="s">
        <v>595</v>
      </c>
      <c r="H143" s="17" t="s">
        <v>2308</v>
      </c>
      <c r="I143" s="16" t="s">
        <v>123</v>
      </c>
      <c r="J143" s="16">
        <v>30</v>
      </c>
      <c r="K143" s="35">
        <v>8.1</v>
      </c>
      <c r="L143" s="16"/>
      <c r="M143" s="16"/>
      <c r="N143" s="16"/>
      <c r="O143" s="36"/>
      <c r="P143" s="36"/>
      <c r="Q143" s="36" t="s">
        <v>1200</v>
      </c>
      <c r="R143" s="17" t="s">
        <v>1946</v>
      </c>
      <c r="S143" s="16"/>
      <c r="T143" s="16"/>
    </row>
    <row r="144" ht="181" customHeight="1" spans="1:20">
      <c r="A144" s="16">
        <v>252</v>
      </c>
      <c r="B144" s="16" t="s">
        <v>1933</v>
      </c>
      <c r="C144" s="16" t="s">
        <v>608</v>
      </c>
      <c r="D144" s="16" t="s">
        <v>35</v>
      </c>
      <c r="E144" s="16" t="s">
        <v>120</v>
      </c>
      <c r="F144" s="16" t="s">
        <v>29</v>
      </c>
      <c r="G144" s="16" t="s">
        <v>609</v>
      </c>
      <c r="H144" s="17" t="s">
        <v>2313</v>
      </c>
      <c r="I144" s="16" t="s">
        <v>92</v>
      </c>
      <c r="J144" s="16">
        <v>140</v>
      </c>
      <c r="K144" s="35">
        <v>37.8</v>
      </c>
      <c r="L144" s="16"/>
      <c r="M144" s="16"/>
      <c r="N144" s="16"/>
      <c r="O144" s="36"/>
      <c r="P144" s="36"/>
      <c r="Q144" s="36" t="s">
        <v>1200</v>
      </c>
      <c r="R144" s="17" t="s">
        <v>1954</v>
      </c>
      <c r="S144" s="16"/>
      <c r="T144" s="16"/>
    </row>
    <row r="145" ht="298" customHeight="1" spans="1:20">
      <c r="A145" s="16">
        <v>253</v>
      </c>
      <c r="B145" s="16" t="s">
        <v>1934</v>
      </c>
      <c r="C145" s="16" t="s">
        <v>1956</v>
      </c>
      <c r="D145" s="16" t="s">
        <v>35</v>
      </c>
      <c r="E145" s="16" t="s">
        <v>176</v>
      </c>
      <c r="F145" s="16" t="s">
        <v>29</v>
      </c>
      <c r="G145" s="16" t="s">
        <v>626</v>
      </c>
      <c r="H145" s="17" t="s">
        <v>2314</v>
      </c>
      <c r="I145" s="16" t="s">
        <v>31</v>
      </c>
      <c r="J145" s="16">
        <v>5.5</v>
      </c>
      <c r="K145" s="35">
        <v>620</v>
      </c>
      <c r="L145" s="16"/>
      <c r="M145" s="16"/>
      <c r="N145" s="16"/>
      <c r="O145" s="49"/>
      <c r="P145" s="49"/>
      <c r="Q145" s="16" t="s">
        <v>1200</v>
      </c>
      <c r="R145" s="17" t="s">
        <v>2315</v>
      </c>
      <c r="S145" s="16"/>
      <c r="T145" s="16"/>
    </row>
    <row r="146" ht="157" customHeight="1" spans="1:20">
      <c r="A146" s="16">
        <v>255</v>
      </c>
      <c r="B146" s="16" t="s">
        <v>1939</v>
      </c>
      <c r="C146" s="16" t="s">
        <v>1440</v>
      </c>
      <c r="D146" s="16" t="s">
        <v>35</v>
      </c>
      <c r="E146" s="16" t="s">
        <v>176</v>
      </c>
      <c r="F146" s="16" t="s">
        <v>29</v>
      </c>
      <c r="G146" s="16" t="s">
        <v>521</v>
      </c>
      <c r="H146" s="17" t="s">
        <v>2318</v>
      </c>
      <c r="I146" s="16" t="s">
        <v>31</v>
      </c>
      <c r="J146" s="16">
        <v>2.15</v>
      </c>
      <c r="K146" s="35">
        <v>322.5</v>
      </c>
      <c r="L146" s="16"/>
      <c r="M146" s="16"/>
      <c r="N146" s="16"/>
      <c r="O146" s="49"/>
      <c r="P146" s="49"/>
      <c r="Q146" s="16" t="s">
        <v>1200</v>
      </c>
      <c r="R146" s="17" t="s">
        <v>1962</v>
      </c>
      <c r="S146" s="16"/>
      <c r="T146" s="16"/>
    </row>
    <row r="147" ht="244" customHeight="1" spans="1:20">
      <c r="A147" s="16">
        <v>256</v>
      </c>
      <c r="B147" s="16" t="s">
        <v>1941</v>
      </c>
      <c r="C147" s="16" t="s">
        <v>1109</v>
      </c>
      <c r="D147" s="16" t="s">
        <v>35</v>
      </c>
      <c r="E147" s="16" t="s">
        <v>1086</v>
      </c>
      <c r="F147" s="16" t="s">
        <v>29</v>
      </c>
      <c r="G147" s="16" t="s">
        <v>640</v>
      </c>
      <c r="H147" s="17" t="s">
        <v>1111</v>
      </c>
      <c r="I147" s="16" t="s">
        <v>251</v>
      </c>
      <c r="J147" s="16">
        <v>5</v>
      </c>
      <c r="K147" s="35">
        <v>473.104686</v>
      </c>
      <c r="L147" s="16"/>
      <c r="M147" s="16"/>
      <c r="N147" s="16"/>
      <c r="O147" s="16"/>
      <c r="P147" s="16"/>
      <c r="Q147" s="16" t="s">
        <v>1200</v>
      </c>
      <c r="R147" s="17" t="s">
        <v>1964</v>
      </c>
      <c r="S147" s="16"/>
      <c r="T147" s="16"/>
    </row>
    <row r="148" ht="162" customHeight="1" spans="1:20">
      <c r="A148" s="16">
        <v>261</v>
      </c>
      <c r="B148" s="16" t="s">
        <v>1951</v>
      </c>
      <c r="C148" s="16" t="s">
        <v>817</v>
      </c>
      <c r="D148" s="16" t="s">
        <v>35</v>
      </c>
      <c r="E148" s="16" t="s">
        <v>120</v>
      </c>
      <c r="F148" s="16" t="s">
        <v>29</v>
      </c>
      <c r="G148" s="16" t="s">
        <v>818</v>
      </c>
      <c r="H148" s="17" t="s">
        <v>819</v>
      </c>
      <c r="I148" s="16" t="s">
        <v>123</v>
      </c>
      <c r="J148" s="16">
        <v>130</v>
      </c>
      <c r="K148" s="35">
        <v>45.5</v>
      </c>
      <c r="L148" s="36"/>
      <c r="M148" s="36"/>
      <c r="N148" s="36"/>
      <c r="O148" s="36"/>
      <c r="P148" s="36"/>
      <c r="Q148" s="36" t="s">
        <v>1200</v>
      </c>
      <c r="R148" s="17" t="s">
        <v>820</v>
      </c>
      <c r="S148" s="16"/>
      <c r="T148" s="16"/>
    </row>
    <row r="149" ht="237" customHeight="1" spans="1:20">
      <c r="A149" s="16">
        <v>262</v>
      </c>
      <c r="B149" s="16" t="s">
        <v>1953</v>
      </c>
      <c r="C149" s="16" t="s">
        <v>1448</v>
      </c>
      <c r="D149" s="16" t="s">
        <v>35</v>
      </c>
      <c r="E149" s="16" t="s">
        <v>113</v>
      </c>
      <c r="F149" s="16" t="s">
        <v>29</v>
      </c>
      <c r="G149" s="16" t="s">
        <v>818</v>
      </c>
      <c r="H149" s="17" t="s">
        <v>2327</v>
      </c>
      <c r="I149" s="16" t="s">
        <v>116</v>
      </c>
      <c r="J149" s="16">
        <v>10</v>
      </c>
      <c r="K149" s="35">
        <v>192.5</v>
      </c>
      <c r="L149" s="36"/>
      <c r="M149" s="36"/>
      <c r="N149" s="36"/>
      <c r="O149" s="36"/>
      <c r="P149" s="36"/>
      <c r="Q149" s="36" t="s">
        <v>1200</v>
      </c>
      <c r="R149" s="17" t="s">
        <v>832</v>
      </c>
      <c r="S149" s="16"/>
      <c r="T149" s="16"/>
    </row>
    <row r="150" ht="186" customHeight="1" spans="1:20">
      <c r="A150" s="16">
        <v>263</v>
      </c>
      <c r="B150" s="16" t="s">
        <v>1955</v>
      </c>
      <c r="C150" s="16" t="s">
        <v>1971</v>
      </c>
      <c r="D150" s="16" t="s">
        <v>35</v>
      </c>
      <c r="E150" s="16" t="s">
        <v>113</v>
      </c>
      <c r="F150" s="16" t="s">
        <v>29</v>
      </c>
      <c r="G150" s="16" t="s">
        <v>803</v>
      </c>
      <c r="H150" s="17" t="s">
        <v>2328</v>
      </c>
      <c r="I150" s="16" t="s">
        <v>116</v>
      </c>
      <c r="J150" s="16">
        <v>1</v>
      </c>
      <c r="K150" s="35">
        <v>109</v>
      </c>
      <c r="L150" s="36"/>
      <c r="M150" s="36"/>
      <c r="N150" s="36"/>
      <c r="O150" s="36"/>
      <c r="P150" s="36"/>
      <c r="Q150" s="36" t="s">
        <v>1200</v>
      </c>
      <c r="R150" s="17" t="s">
        <v>836</v>
      </c>
      <c r="S150" s="16"/>
      <c r="T150" s="16"/>
    </row>
    <row r="151" ht="183" customHeight="1" spans="1:20">
      <c r="A151" s="16">
        <v>264</v>
      </c>
      <c r="B151" s="16" t="s">
        <v>1959</v>
      </c>
      <c r="C151" s="16" t="s">
        <v>838</v>
      </c>
      <c r="D151" s="16" t="s">
        <v>35</v>
      </c>
      <c r="E151" s="16" t="s">
        <v>176</v>
      </c>
      <c r="F151" s="16" t="s">
        <v>29</v>
      </c>
      <c r="G151" s="16" t="s">
        <v>803</v>
      </c>
      <c r="H151" s="17" t="s">
        <v>2329</v>
      </c>
      <c r="I151" s="16" t="s">
        <v>799</v>
      </c>
      <c r="J151" s="16">
        <v>1</v>
      </c>
      <c r="K151" s="35">
        <v>210</v>
      </c>
      <c r="L151" s="36"/>
      <c r="M151" s="36"/>
      <c r="N151" s="36"/>
      <c r="O151" s="36"/>
      <c r="P151" s="36"/>
      <c r="Q151" s="36" t="s">
        <v>1200</v>
      </c>
      <c r="R151" s="17" t="s">
        <v>840</v>
      </c>
      <c r="S151" s="16"/>
      <c r="T151" s="16"/>
    </row>
    <row r="152" ht="170" customHeight="1" spans="1:20">
      <c r="A152" s="16">
        <v>265</v>
      </c>
      <c r="B152" s="16" t="s">
        <v>1960</v>
      </c>
      <c r="C152" s="16" t="s">
        <v>842</v>
      </c>
      <c r="D152" s="16" t="s">
        <v>35</v>
      </c>
      <c r="E152" s="16" t="s">
        <v>176</v>
      </c>
      <c r="F152" s="16" t="s">
        <v>29</v>
      </c>
      <c r="G152" s="16" t="s">
        <v>818</v>
      </c>
      <c r="H152" s="17" t="s">
        <v>2330</v>
      </c>
      <c r="I152" s="16" t="s">
        <v>799</v>
      </c>
      <c r="J152" s="16">
        <v>1</v>
      </c>
      <c r="K152" s="35">
        <v>100</v>
      </c>
      <c r="L152" s="36"/>
      <c r="M152" s="36"/>
      <c r="N152" s="36"/>
      <c r="O152" s="36"/>
      <c r="P152" s="36"/>
      <c r="Q152" s="36" t="s">
        <v>1200</v>
      </c>
      <c r="R152" s="17" t="s">
        <v>844</v>
      </c>
      <c r="S152" s="16"/>
      <c r="T152" s="16"/>
    </row>
    <row r="153" ht="228" customHeight="1" spans="1:20">
      <c r="A153" s="16">
        <v>268</v>
      </c>
      <c r="B153" s="16" t="s">
        <v>1966</v>
      </c>
      <c r="C153" s="16" t="s">
        <v>1998</v>
      </c>
      <c r="D153" s="16" t="s">
        <v>35</v>
      </c>
      <c r="E153" s="16" t="s">
        <v>496</v>
      </c>
      <c r="F153" s="16" t="s">
        <v>29</v>
      </c>
      <c r="G153" s="16" t="s">
        <v>1999</v>
      </c>
      <c r="H153" s="17" t="s">
        <v>2332</v>
      </c>
      <c r="I153" s="16" t="s">
        <v>937</v>
      </c>
      <c r="J153" s="16">
        <v>1</v>
      </c>
      <c r="K153" s="35">
        <v>50</v>
      </c>
      <c r="L153" s="16"/>
      <c r="M153" s="16"/>
      <c r="N153" s="16"/>
      <c r="O153" s="16"/>
      <c r="P153" s="16"/>
      <c r="Q153" s="16" t="s">
        <v>1217</v>
      </c>
      <c r="R153" s="17" t="s">
        <v>2001</v>
      </c>
      <c r="S153" s="16"/>
      <c r="T153" s="16"/>
    </row>
    <row r="154" ht="149" customHeight="1" spans="1:20">
      <c r="A154" s="16">
        <v>269</v>
      </c>
      <c r="B154" s="16" t="s">
        <v>1967</v>
      </c>
      <c r="C154" s="16" t="s">
        <v>2333</v>
      </c>
      <c r="D154" s="16" t="s">
        <v>35</v>
      </c>
      <c r="E154" s="16" t="s">
        <v>176</v>
      </c>
      <c r="F154" s="16" t="s">
        <v>29</v>
      </c>
      <c r="G154" s="16" t="s">
        <v>860</v>
      </c>
      <c r="H154" s="17" t="s">
        <v>2334</v>
      </c>
      <c r="I154" s="16" t="s">
        <v>24</v>
      </c>
      <c r="J154" s="16">
        <v>2</v>
      </c>
      <c r="K154" s="35">
        <v>210</v>
      </c>
      <c r="L154" s="36"/>
      <c r="M154" s="36"/>
      <c r="N154" s="36"/>
      <c r="O154" s="36"/>
      <c r="P154" s="36"/>
      <c r="Q154" s="36" t="s">
        <v>1200</v>
      </c>
      <c r="R154" s="17" t="s">
        <v>870</v>
      </c>
      <c r="S154" s="16"/>
      <c r="T154" s="16"/>
    </row>
    <row r="155" ht="165" customHeight="1" spans="1:20">
      <c r="A155" s="16">
        <v>270</v>
      </c>
      <c r="B155" s="16" t="s">
        <v>1968</v>
      </c>
      <c r="C155" s="16" t="s">
        <v>2335</v>
      </c>
      <c r="D155" s="16" t="s">
        <v>35</v>
      </c>
      <c r="E155" s="16" t="s">
        <v>176</v>
      </c>
      <c r="F155" s="16" t="s">
        <v>29</v>
      </c>
      <c r="G155" s="16" t="s">
        <v>860</v>
      </c>
      <c r="H155" s="17" t="s">
        <v>2336</v>
      </c>
      <c r="I155" s="16" t="s">
        <v>31</v>
      </c>
      <c r="J155" s="16">
        <v>6</v>
      </c>
      <c r="K155" s="35">
        <v>375</v>
      </c>
      <c r="L155" s="36"/>
      <c r="M155" s="36"/>
      <c r="N155" s="36"/>
      <c r="O155" s="36"/>
      <c r="P155" s="36"/>
      <c r="Q155" s="36"/>
      <c r="R155" s="17" t="s">
        <v>870</v>
      </c>
      <c r="S155" s="16"/>
      <c r="T155" s="16"/>
    </row>
    <row r="156" ht="199" customHeight="1" spans="1:20">
      <c r="A156" s="16">
        <v>271</v>
      </c>
      <c r="B156" s="16" t="s">
        <v>1970</v>
      </c>
      <c r="C156" s="16" t="s">
        <v>2337</v>
      </c>
      <c r="D156" s="16" t="s">
        <v>35</v>
      </c>
      <c r="E156" s="16" t="s">
        <v>176</v>
      </c>
      <c r="F156" s="16" t="s">
        <v>29</v>
      </c>
      <c r="G156" s="16" t="s">
        <v>860</v>
      </c>
      <c r="H156" s="17" t="s">
        <v>2338</v>
      </c>
      <c r="I156" s="16" t="s">
        <v>116</v>
      </c>
      <c r="J156" s="16">
        <v>1</v>
      </c>
      <c r="K156" s="16">
        <v>30</v>
      </c>
      <c r="L156" s="16"/>
      <c r="M156" s="16"/>
      <c r="N156" s="16"/>
      <c r="O156" s="16"/>
      <c r="P156" s="16"/>
      <c r="Q156" s="16"/>
      <c r="R156" s="17" t="s">
        <v>870</v>
      </c>
      <c r="S156" s="16"/>
      <c r="T156" s="16"/>
    </row>
    <row r="157" ht="145" customHeight="1" spans="1:20">
      <c r="A157" s="16">
        <v>274</v>
      </c>
      <c r="B157" s="16" t="s">
        <v>1975</v>
      </c>
      <c r="C157" s="16" t="s">
        <v>872</v>
      </c>
      <c r="D157" s="16" t="s">
        <v>35</v>
      </c>
      <c r="E157" s="16" t="s">
        <v>120</v>
      </c>
      <c r="F157" s="16" t="s">
        <v>29</v>
      </c>
      <c r="G157" s="16" t="s">
        <v>860</v>
      </c>
      <c r="H157" s="17" t="s">
        <v>873</v>
      </c>
      <c r="I157" s="16" t="s">
        <v>123</v>
      </c>
      <c r="J157" s="16">
        <v>125</v>
      </c>
      <c r="K157" s="35">
        <v>45</v>
      </c>
      <c r="L157" s="36"/>
      <c r="M157" s="36"/>
      <c r="N157" s="36"/>
      <c r="O157" s="36"/>
      <c r="P157" s="36"/>
      <c r="Q157" s="36" t="s">
        <v>1200</v>
      </c>
      <c r="R157" s="17" t="s">
        <v>874</v>
      </c>
      <c r="S157" s="16"/>
      <c r="T157" s="16"/>
    </row>
    <row r="158" ht="147" customHeight="1" spans="1:20">
      <c r="A158" s="16">
        <v>275</v>
      </c>
      <c r="B158" s="16" t="s">
        <v>1977</v>
      </c>
      <c r="C158" s="16" t="s">
        <v>876</v>
      </c>
      <c r="D158" s="16" t="s">
        <v>35</v>
      </c>
      <c r="E158" s="16" t="s">
        <v>120</v>
      </c>
      <c r="F158" s="16" t="s">
        <v>29</v>
      </c>
      <c r="G158" s="16" t="s">
        <v>877</v>
      </c>
      <c r="H158" s="17" t="s">
        <v>2341</v>
      </c>
      <c r="I158" s="16" t="s">
        <v>123</v>
      </c>
      <c r="J158" s="16">
        <v>240</v>
      </c>
      <c r="K158" s="35">
        <v>62.5</v>
      </c>
      <c r="L158" s="36"/>
      <c r="M158" s="36"/>
      <c r="N158" s="36"/>
      <c r="O158" s="36"/>
      <c r="P158" s="36"/>
      <c r="Q158" s="36" t="s">
        <v>1200</v>
      </c>
      <c r="R158" s="17" t="s">
        <v>879</v>
      </c>
      <c r="S158" s="16"/>
      <c r="T158" s="16"/>
    </row>
    <row r="159" ht="182" customHeight="1" spans="1:20">
      <c r="A159" s="16">
        <v>276</v>
      </c>
      <c r="B159" s="16" t="s">
        <v>1978</v>
      </c>
      <c r="C159" s="16" t="s">
        <v>1453</v>
      </c>
      <c r="D159" s="16" t="s">
        <v>35</v>
      </c>
      <c r="E159" s="16" t="s">
        <v>375</v>
      </c>
      <c r="F159" s="16" t="s">
        <v>29</v>
      </c>
      <c r="G159" s="16" t="s">
        <v>860</v>
      </c>
      <c r="H159" s="17" t="s">
        <v>896</v>
      </c>
      <c r="I159" s="16" t="s">
        <v>251</v>
      </c>
      <c r="J159" s="16">
        <v>50</v>
      </c>
      <c r="K159" s="35">
        <v>27.5</v>
      </c>
      <c r="L159" s="36"/>
      <c r="M159" s="36"/>
      <c r="N159" s="36"/>
      <c r="O159" s="36"/>
      <c r="P159" s="36"/>
      <c r="Q159" s="36" t="s">
        <v>1200</v>
      </c>
      <c r="R159" s="17" t="s">
        <v>897</v>
      </c>
      <c r="S159" s="16"/>
      <c r="T159" s="16"/>
    </row>
    <row r="160" ht="163" customHeight="1" spans="1:20">
      <c r="A160" s="16">
        <v>280</v>
      </c>
      <c r="B160" s="16" t="s">
        <v>1986</v>
      </c>
      <c r="C160" s="16" t="s">
        <v>1452</v>
      </c>
      <c r="D160" s="16" t="s">
        <v>35</v>
      </c>
      <c r="E160" s="16" t="s">
        <v>375</v>
      </c>
      <c r="F160" s="16" t="s">
        <v>29</v>
      </c>
      <c r="G160" s="16" t="s">
        <v>877</v>
      </c>
      <c r="H160" s="17" t="s">
        <v>892</v>
      </c>
      <c r="I160" s="16" t="s">
        <v>251</v>
      </c>
      <c r="J160" s="16">
        <v>38</v>
      </c>
      <c r="K160" s="35">
        <v>45.6</v>
      </c>
      <c r="L160" s="36"/>
      <c r="M160" s="36"/>
      <c r="N160" s="36"/>
      <c r="O160" s="36"/>
      <c r="P160" s="36"/>
      <c r="Q160" s="36" t="s">
        <v>1200</v>
      </c>
      <c r="R160" s="17" t="s">
        <v>1988</v>
      </c>
      <c r="S160" s="16"/>
      <c r="T160" s="16"/>
    </row>
    <row r="161" ht="149" customHeight="1" spans="1:20">
      <c r="A161" s="16">
        <v>282</v>
      </c>
      <c r="B161" s="16" t="s">
        <v>1989</v>
      </c>
      <c r="C161" s="16" t="s">
        <v>1169</v>
      </c>
      <c r="D161" s="16" t="s">
        <v>35</v>
      </c>
      <c r="E161" s="16" t="s">
        <v>120</v>
      </c>
      <c r="F161" s="16" t="s">
        <v>29</v>
      </c>
      <c r="G161" s="16" t="s">
        <v>860</v>
      </c>
      <c r="H161" s="17" t="s">
        <v>1170</v>
      </c>
      <c r="I161" s="16" t="s">
        <v>123</v>
      </c>
      <c r="J161" s="16">
        <v>150</v>
      </c>
      <c r="K161" s="35">
        <v>60</v>
      </c>
      <c r="L161" s="16"/>
      <c r="M161" s="16"/>
      <c r="N161" s="16"/>
      <c r="O161" s="16"/>
      <c r="P161" s="16"/>
      <c r="Q161" s="36" t="s">
        <v>1200</v>
      </c>
      <c r="R161" s="17" t="s">
        <v>1171</v>
      </c>
      <c r="S161" s="16"/>
      <c r="T161" s="16"/>
    </row>
    <row r="162" ht="100" customHeight="1" spans="1:20">
      <c r="A162" s="20" t="s">
        <v>934</v>
      </c>
      <c r="B162" s="19"/>
      <c r="C162" s="19"/>
      <c r="D162" s="19"/>
      <c r="E162" s="19"/>
      <c r="F162" s="19"/>
      <c r="G162" s="19"/>
      <c r="H162" s="19"/>
      <c r="I162" s="19"/>
      <c r="J162" s="38"/>
      <c r="K162" s="39">
        <f>K163</f>
        <v>500</v>
      </c>
      <c r="L162" s="40"/>
      <c r="M162" s="40"/>
      <c r="N162" s="40"/>
      <c r="O162" s="40"/>
      <c r="P162" s="40"/>
      <c r="Q162" s="40"/>
      <c r="R162" s="47"/>
      <c r="S162" s="48"/>
      <c r="T162" s="48"/>
    </row>
    <row r="163" ht="121" customHeight="1" spans="1:20">
      <c r="A163" s="16">
        <v>285</v>
      </c>
      <c r="B163" s="16" t="s">
        <v>1992</v>
      </c>
      <c r="C163" s="16" t="s">
        <v>934</v>
      </c>
      <c r="D163" s="16" t="s">
        <v>934</v>
      </c>
      <c r="E163" s="16" t="s">
        <v>934</v>
      </c>
      <c r="F163" s="16" t="s">
        <v>29</v>
      </c>
      <c r="G163" s="16" t="s">
        <v>935</v>
      </c>
      <c r="H163" s="17" t="s">
        <v>936</v>
      </c>
      <c r="I163" s="16" t="s">
        <v>937</v>
      </c>
      <c r="J163" s="16">
        <v>1</v>
      </c>
      <c r="K163" s="35">
        <v>500</v>
      </c>
      <c r="L163" s="36"/>
      <c r="M163" s="36"/>
      <c r="N163" s="36"/>
      <c r="O163" s="36"/>
      <c r="P163" s="36"/>
      <c r="Q163" s="36" t="s">
        <v>2003</v>
      </c>
      <c r="R163" s="17" t="s">
        <v>938</v>
      </c>
      <c r="S163" s="16"/>
      <c r="T163" s="16"/>
    </row>
    <row r="164" ht="77" customHeight="1" spans="1:20">
      <c r="A164" s="20" t="s">
        <v>631</v>
      </c>
      <c r="B164" s="19"/>
      <c r="C164" s="19"/>
      <c r="D164" s="19"/>
      <c r="E164" s="19"/>
      <c r="F164" s="19"/>
      <c r="G164" s="19"/>
      <c r="H164" s="19"/>
      <c r="I164" s="19"/>
      <c r="J164" s="38"/>
      <c r="K164" s="50">
        <f>K165</f>
        <v>18.756</v>
      </c>
      <c r="L164" s="51"/>
      <c r="M164" s="51"/>
      <c r="N164" s="51"/>
      <c r="O164" s="51"/>
      <c r="P164" s="51"/>
      <c r="Q164" s="51"/>
      <c r="R164" s="52"/>
      <c r="S164" s="53"/>
      <c r="T164" s="53"/>
    </row>
    <row r="165" ht="121.5" spans="1:20">
      <c r="A165" s="16">
        <v>286</v>
      </c>
      <c r="B165" s="16" t="s">
        <v>1994</v>
      </c>
      <c r="C165" s="16" t="s">
        <v>903</v>
      </c>
      <c r="D165" s="16" t="s">
        <v>631</v>
      </c>
      <c r="E165" s="16" t="s">
        <v>904</v>
      </c>
      <c r="F165" s="16" t="s">
        <v>29</v>
      </c>
      <c r="G165" s="16" t="s">
        <v>206</v>
      </c>
      <c r="H165" s="17" t="s">
        <v>905</v>
      </c>
      <c r="I165" s="16" t="s">
        <v>906</v>
      </c>
      <c r="J165" s="16">
        <v>6252</v>
      </c>
      <c r="K165" s="35">
        <v>18.756</v>
      </c>
      <c r="L165" s="36"/>
      <c r="M165" s="36"/>
      <c r="N165" s="36"/>
      <c r="O165" s="36"/>
      <c r="P165" s="36"/>
      <c r="Q165" s="36" t="s">
        <v>1237</v>
      </c>
      <c r="R165" s="17" t="s">
        <v>907</v>
      </c>
      <c r="S165" s="16"/>
      <c r="T165" s="16"/>
    </row>
  </sheetData>
  <autoFilter ref="A4:T165">
    <extLst/>
  </autoFilter>
  <mergeCells count="24">
    <mergeCell ref="A1:T1"/>
    <mergeCell ref="A2:T2"/>
    <mergeCell ref="L3:P3"/>
    <mergeCell ref="A5:J5"/>
    <mergeCell ref="A6:J6"/>
    <mergeCell ref="A58:J58"/>
    <mergeCell ref="A64:J64"/>
    <mergeCell ref="A162:J162"/>
    <mergeCell ref="A164:J164"/>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rintOptions horizontalCentered="1"/>
  <pageMargins left="0.554166666666667" right="0.554166666666667" top="0.802777777777778" bottom="0.802777777777778" header="0.5" footer="0.5"/>
  <pageSetup paperSize="9" scale="55"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0"/>
  <sheetViews>
    <sheetView zoomScale="90" zoomScaleNormal="90" topLeftCell="A22" workbookViewId="0">
      <selection activeCell="H23" sqref="H23"/>
    </sheetView>
  </sheetViews>
  <sheetFormatPr defaultColWidth="9" defaultRowHeight="13.5"/>
  <cols>
    <col min="1" max="1" width="4.80833333333333" style="199" customWidth="1"/>
    <col min="2" max="2" width="9.00833333333333" style="199" customWidth="1"/>
    <col min="3" max="3" width="13.1916666666667" style="199" customWidth="1"/>
    <col min="4" max="4" width="8.325" style="199" customWidth="1"/>
    <col min="5" max="5" width="7.5" style="199" customWidth="1"/>
    <col min="6" max="6" width="6.94166666666667" style="199" customWidth="1"/>
    <col min="7" max="7" width="10.8833333333333" style="199" customWidth="1"/>
    <col min="8" max="8" width="49.3833333333333" style="199" customWidth="1"/>
    <col min="9" max="9" width="7.08333333333333" style="199" customWidth="1"/>
    <col min="10" max="10" width="7.38333333333333" style="199" customWidth="1"/>
    <col min="11" max="11" width="16.7833333333333" style="319" customWidth="1"/>
    <col min="12" max="17" width="8.75833333333333" style="200" customWidth="1"/>
    <col min="18" max="18" width="62.6333333333333" style="202" customWidth="1"/>
    <col min="19" max="20" width="6.38333333333333" style="199" customWidth="1"/>
    <col min="21" max="21" width="8.51666666666667" style="199" customWidth="1"/>
    <col min="22" max="16384" width="9" style="199"/>
  </cols>
  <sheetData>
    <row r="1" ht="34.5" spans="1:20">
      <c r="A1" s="203" t="s">
        <v>0</v>
      </c>
      <c r="B1" s="203"/>
      <c r="C1" s="204"/>
      <c r="D1" s="203"/>
      <c r="E1" s="204"/>
      <c r="F1" s="203"/>
      <c r="G1" s="203"/>
      <c r="H1" s="205"/>
      <c r="I1" s="203"/>
      <c r="J1" s="203"/>
      <c r="K1" s="320"/>
      <c r="L1" s="215"/>
      <c r="M1" s="215"/>
      <c r="N1" s="215"/>
      <c r="O1" s="215"/>
      <c r="P1" s="215"/>
      <c r="Q1" s="215"/>
      <c r="R1" s="231"/>
      <c r="S1" s="203"/>
      <c r="T1" s="203"/>
    </row>
    <row r="2" ht="25" customHeight="1" spans="1:20">
      <c r="A2" s="206" t="s">
        <v>1186</v>
      </c>
      <c r="B2" s="206"/>
      <c r="C2" s="206"/>
      <c r="D2" s="206"/>
      <c r="E2" s="206"/>
      <c r="F2" s="206"/>
      <c r="G2" s="206"/>
      <c r="H2" s="207"/>
      <c r="I2" s="206"/>
      <c r="J2" s="206"/>
      <c r="K2" s="321"/>
      <c r="L2" s="218"/>
      <c r="M2" s="218"/>
      <c r="N2" s="218"/>
      <c r="O2" s="218"/>
      <c r="P2" s="218"/>
      <c r="Q2" s="218"/>
      <c r="R2" s="207"/>
      <c r="S2" s="206"/>
      <c r="T2" s="206"/>
    </row>
    <row r="3" s="199" customFormat="1" ht="55" customHeight="1" spans="1:20">
      <c r="A3" s="208" t="s">
        <v>2</v>
      </c>
      <c r="B3" s="208" t="s">
        <v>3</v>
      </c>
      <c r="C3" s="208" t="s">
        <v>4</v>
      </c>
      <c r="D3" s="208" t="s">
        <v>5</v>
      </c>
      <c r="E3" s="208" t="s">
        <v>6</v>
      </c>
      <c r="F3" s="208" t="s">
        <v>7</v>
      </c>
      <c r="G3" s="208" t="s">
        <v>8</v>
      </c>
      <c r="H3" s="209" t="s">
        <v>9</v>
      </c>
      <c r="I3" s="210" t="s">
        <v>10</v>
      </c>
      <c r="J3" s="210" t="s">
        <v>11</v>
      </c>
      <c r="K3" s="322" t="s">
        <v>12</v>
      </c>
      <c r="L3" s="220" t="s">
        <v>1187</v>
      </c>
      <c r="M3" s="221"/>
      <c r="N3" s="221"/>
      <c r="O3" s="221"/>
      <c r="P3" s="222"/>
      <c r="Q3" s="232" t="s">
        <v>1188</v>
      </c>
      <c r="R3" s="211" t="s">
        <v>13</v>
      </c>
      <c r="S3" s="210" t="s">
        <v>14</v>
      </c>
      <c r="T3" s="210" t="s">
        <v>15</v>
      </c>
    </row>
    <row r="4" s="199" customFormat="1" ht="55" customHeight="1" spans="1:20">
      <c r="A4" s="208"/>
      <c r="B4" s="208"/>
      <c r="C4" s="208"/>
      <c r="D4" s="208"/>
      <c r="E4" s="208"/>
      <c r="F4" s="208"/>
      <c r="G4" s="208"/>
      <c r="H4" s="209"/>
      <c r="I4" s="236"/>
      <c r="J4" s="236"/>
      <c r="K4" s="323"/>
      <c r="L4" s="225" t="s">
        <v>1189</v>
      </c>
      <c r="M4" s="225" t="s">
        <v>1190</v>
      </c>
      <c r="N4" s="225" t="s">
        <v>1191</v>
      </c>
      <c r="O4" s="225" t="s">
        <v>1192</v>
      </c>
      <c r="P4" s="225" t="s">
        <v>1193</v>
      </c>
      <c r="Q4" s="234"/>
      <c r="R4" s="235"/>
      <c r="S4" s="236"/>
      <c r="T4" s="236"/>
    </row>
    <row r="5" s="199" customFormat="1" ht="55" customHeight="1" spans="1:20">
      <c r="A5" s="287" t="s">
        <v>16</v>
      </c>
      <c r="B5" s="288"/>
      <c r="C5" s="288"/>
      <c r="D5" s="288"/>
      <c r="E5" s="288"/>
      <c r="F5" s="288"/>
      <c r="G5" s="288"/>
      <c r="H5" s="289"/>
      <c r="I5" s="208"/>
      <c r="J5" s="208"/>
      <c r="K5" s="330">
        <f>SUM(K6:K203)</f>
        <v>26166.07557</v>
      </c>
      <c r="L5" s="225"/>
      <c r="M5" s="225"/>
      <c r="N5" s="225"/>
      <c r="O5" s="225"/>
      <c r="P5" s="225"/>
      <c r="Q5" s="225"/>
      <c r="R5" s="209"/>
      <c r="S5" s="208"/>
      <c r="T5" s="208"/>
    </row>
    <row r="6" s="286" customFormat="1" ht="227" customHeight="1" spans="1:20">
      <c r="A6" s="212">
        <v>1</v>
      </c>
      <c r="B6" s="212" t="s">
        <v>17</v>
      </c>
      <c r="C6" s="212" t="s">
        <v>18</v>
      </c>
      <c r="D6" s="212" t="s">
        <v>19</v>
      </c>
      <c r="E6" s="212" t="s">
        <v>20</v>
      </c>
      <c r="F6" s="212" t="s">
        <v>21</v>
      </c>
      <c r="G6" s="212" t="s">
        <v>22</v>
      </c>
      <c r="H6" s="213" t="s">
        <v>23</v>
      </c>
      <c r="I6" s="212" t="s">
        <v>24</v>
      </c>
      <c r="J6" s="212">
        <v>50</v>
      </c>
      <c r="K6" s="331">
        <v>183.75</v>
      </c>
      <c r="L6" s="227"/>
      <c r="M6" s="227"/>
      <c r="N6" s="227"/>
      <c r="O6" s="227"/>
      <c r="P6" s="227"/>
      <c r="Q6" s="227" t="s">
        <v>1194</v>
      </c>
      <c r="R6" s="213" t="s">
        <v>25</v>
      </c>
      <c r="S6" s="212"/>
      <c r="T6" s="212"/>
    </row>
    <row r="7" s="286" customFormat="1" ht="173" customHeight="1" spans="1:20">
      <c r="A7" s="212">
        <v>2</v>
      </c>
      <c r="B7" s="212" t="s">
        <v>26</v>
      </c>
      <c r="C7" s="212" t="s">
        <v>158</v>
      </c>
      <c r="D7" s="212" t="s">
        <v>19</v>
      </c>
      <c r="E7" s="212" t="s">
        <v>28</v>
      </c>
      <c r="F7" s="212" t="s">
        <v>29</v>
      </c>
      <c r="G7" s="212" t="s">
        <v>22</v>
      </c>
      <c r="H7" s="213" t="s">
        <v>1195</v>
      </c>
      <c r="I7" s="212" t="s">
        <v>31</v>
      </c>
      <c r="J7" s="212">
        <v>3.1</v>
      </c>
      <c r="K7" s="331">
        <v>98</v>
      </c>
      <c r="L7" s="227"/>
      <c r="M7" s="227"/>
      <c r="N7" s="227"/>
      <c r="O7" s="227"/>
      <c r="P7" s="227"/>
      <c r="Q7" s="227" t="s">
        <v>1196</v>
      </c>
      <c r="R7" s="213" t="s">
        <v>32</v>
      </c>
      <c r="S7" s="212"/>
      <c r="T7" s="212"/>
    </row>
    <row r="8" s="286" customFormat="1" ht="170" customHeight="1" spans="1:20">
      <c r="A8" s="212">
        <v>3</v>
      </c>
      <c r="B8" s="212" t="s">
        <v>33</v>
      </c>
      <c r="C8" s="212" t="s">
        <v>34</v>
      </c>
      <c r="D8" s="212" t="s">
        <v>35</v>
      </c>
      <c r="E8" s="212" t="s">
        <v>36</v>
      </c>
      <c r="F8" s="212" t="s">
        <v>21</v>
      </c>
      <c r="G8" s="212" t="s">
        <v>37</v>
      </c>
      <c r="H8" s="213" t="s">
        <v>38</v>
      </c>
      <c r="I8" s="212" t="s">
        <v>31</v>
      </c>
      <c r="J8" s="212">
        <v>5.2</v>
      </c>
      <c r="K8" s="331">
        <v>327.6</v>
      </c>
      <c r="L8" s="227"/>
      <c r="M8" s="227"/>
      <c r="N8" s="227"/>
      <c r="O8" s="227"/>
      <c r="P8" s="227"/>
      <c r="Q8" s="227" t="s">
        <v>1197</v>
      </c>
      <c r="R8" s="213" t="s">
        <v>39</v>
      </c>
      <c r="S8" s="212"/>
      <c r="T8" s="212"/>
    </row>
    <row r="9" s="286" customFormat="1" ht="171" customHeight="1" spans="1:20">
      <c r="A9" s="212">
        <v>4</v>
      </c>
      <c r="B9" s="212" t="s">
        <v>40</v>
      </c>
      <c r="C9" s="212" t="s">
        <v>41</v>
      </c>
      <c r="D9" s="212" t="s">
        <v>19</v>
      </c>
      <c r="E9" s="212" t="s">
        <v>28</v>
      </c>
      <c r="F9" s="212" t="s">
        <v>29</v>
      </c>
      <c r="G9" s="212" t="s">
        <v>37</v>
      </c>
      <c r="H9" s="213" t="s">
        <v>42</v>
      </c>
      <c r="I9" s="212" t="s">
        <v>31</v>
      </c>
      <c r="J9" s="212">
        <v>3.2</v>
      </c>
      <c r="K9" s="331">
        <v>122</v>
      </c>
      <c r="L9" s="227"/>
      <c r="M9" s="227"/>
      <c r="N9" s="227"/>
      <c r="O9" s="227"/>
      <c r="P9" s="227"/>
      <c r="Q9" s="227" t="s">
        <v>1196</v>
      </c>
      <c r="R9" s="213" t="s">
        <v>43</v>
      </c>
      <c r="S9" s="212"/>
      <c r="T9" s="212"/>
    </row>
    <row r="10" s="286" customFormat="1" ht="184" customHeight="1" spans="1:20">
      <c r="A10" s="212">
        <v>5</v>
      </c>
      <c r="B10" s="212" t="s">
        <v>44</v>
      </c>
      <c r="C10" s="212" t="s">
        <v>45</v>
      </c>
      <c r="D10" s="212" t="s">
        <v>35</v>
      </c>
      <c r="E10" s="212" t="s">
        <v>36</v>
      </c>
      <c r="F10" s="212" t="s">
        <v>21</v>
      </c>
      <c r="G10" s="212" t="s">
        <v>46</v>
      </c>
      <c r="H10" s="213" t="s">
        <v>47</v>
      </c>
      <c r="I10" s="212" t="s">
        <v>31</v>
      </c>
      <c r="J10" s="212">
        <v>7.5</v>
      </c>
      <c r="K10" s="331">
        <v>472.5</v>
      </c>
      <c r="L10" s="227"/>
      <c r="M10" s="227"/>
      <c r="N10" s="227"/>
      <c r="O10" s="227"/>
      <c r="P10" s="227"/>
      <c r="Q10" s="227" t="s">
        <v>1197</v>
      </c>
      <c r="R10" s="213" t="s">
        <v>48</v>
      </c>
      <c r="S10" s="212"/>
      <c r="T10" s="212"/>
    </row>
    <row r="11" s="286" customFormat="1" ht="175" customHeight="1" spans="1:20">
      <c r="A11" s="212">
        <v>6</v>
      </c>
      <c r="B11" s="212" t="s">
        <v>49</v>
      </c>
      <c r="C11" s="212" t="s">
        <v>50</v>
      </c>
      <c r="D11" s="212" t="s">
        <v>19</v>
      </c>
      <c r="E11" s="212" t="s">
        <v>28</v>
      </c>
      <c r="F11" s="212" t="s">
        <v>29</v>
      </c>
      <c r="G11" s="212" t="s">
        <v>46</v>
      </c>
      <c r="H11" s="213" t="s">
        <v>1198</v>
      </c>
      <c r="I11" s="212" t="s">
        <v>31</v>
      </c>
      <c r="J11" s="212">
        <v>3</v>
      </c>
      <c r="K11" s="331">
        <v>115</v>
      </c>
      <c r="L11" s="227"/>
      <c r="M11" s="227"/>
      <c r="N11" s="227"/>
      <c r="O11" s="227"/>
      <c r="P11" s="227"/>
      <c r="Q11" s="227" t="s">
        <v>1196</v>
      </c>
      <c r="R11" s="213" t="s">
        <v>52</v>
      </c>
      <c r="S11" s="212"/>
      <c r="T11" s="212"/>
    </row>
    <row r="12" s="286" customFormat="1" ht="227" customHeight="1" spans="1:20">
      <c r="A12" s="212">
        <v>7</v>
      </c>
      <c r="B12" s="212" t="s">
        <v>53</v>
      </c>
      <c r="C12" s="212" t="s">
        <v>54</v>
      </c>
      <c r="D12" s="212" t="s">
        <v>19</v>
      </c>
      <c r="E12" s="212" t="s">
        <v>791</v>
      </c>
      <c r="F12" s="212" t="s">
        <v>21</v>
      </c>
      <c r="G12" s="212" t="s">
        <v>56</v>
      </c>
      <c r="H12" s="213" t="s">
        <v>57</v>
      </c>
      <c r="I12" s="212" t="s">
        <v>58</v>
      </c>
      <c r="J12" s="212">
        <v>1</v>
      </c>
      <c r="K12" s="331">
        <v>529.41</v>
      </c>
      <c r="L12" s="227"/>
      <c r="M12" s="227"/>
      <c r="N12" s="227"/>
      <c r="O12" s="227"/>
      <c r="P12" s="227"/>
      <c r="Q12" s="227" t="s">
        <v>1199</v>
      </c>
      <c r="R12" s="213" t="s">
        <v>59</v>
      </c>
      <c r="S12" s="212"/>
      <c r="T12" s="212"/>
    </row>
    <row r="13" s="286" customFormat="1" ht="227" customHeight="1" spans="1:20">
      <c r="A13" s="212">
        <v>8</v>
      </c>
      <c r="B13" s="212" t="s">
        <v>60</v>
      </c>
      <c r="C13" s="212" t="s">
        <v>61</v>
      </c>
      <c r="D13" s="212" t="s">
        <v>19</v>
      </c>
      <c r="E13" s="212" t="s">
        <v>62</v>
      </c>
      <c r="F13" s="212" t="s">
        <v>29</v>
      </c>
      <c r="G13" s="212" t="s">
        <v>63</v>
      </c>
      <c r="H13" s="213" t="s">
        <v>64</v>
      </c>
      <c r="I13" s="212" t="s">
        <v>65</v>
      </c>
      <c r="J13" s="212">
        <v>1000</v>
      </c>
      <c r="K13" s="331">
        <v>126</v>
      </c>
      <c r="L13" s="227"/>
      <c r="M13" s="227"/>
      <c r="N13" s="227"/>
      <c r="O13" s="227"/>
      <c r="P13" s="227"/>
      <c r="Q13" s="227" t="s">
        <v>1194</v>
      </c>
      <c r="R13" s="213" t="s">
        <v>66</v>
      </c>
      <c r="S13" s="212"/>
      <c r="T13" s="212"/>
    </row>
    <row r="14" s="286" customFormat="1" ht="149" customHeight="1" spans="1:20">
      <c r="A14" s="212">
        <v>9</v>
      </c>
      <c r="B14" s="212" t="s">
        <v>67</v>
      </c>
      <c r="C14" s="212" t="s">
        <v>68</v>
      </c>
      <c r="D14" s="212" t="s">
        <v>19</v>
      </c>
      <c r="E14" s="212" t="s">
        <v>62</v>
      </c>
      <c r="F14" s="212" t="s">
        <v>29</v>
      </c>
      <c r="G14" s="212" t="s">
        <v>69</v>
      </c>
      <c r="H14" s="213" t="s">
        <v>70</v>
      </c>
      <c r="I14" s="212" t="s">
        <v>65</v>
      </c>
      <c r="J14" s="212">
        <v>350</v>
      </c>
      <c r="K14" s="331">
        <v>48.16</v>
      </c>
      <c r="L14" s="227"/>
      <c r="M14" s="227"/>
      <c r="N14" s="227"/>
      <c r="O14" s="227"/>
      <c r="P14" s="227"/>
      <c r="Q14" s="227" t="s">
        <v>1194</v>
      </c>
      <c r="R14" s="213" t="s">
        <v>71</v>
      </c>
      <c r="S14" s="212"/>
      <c r="T14" s="212"/>
    </row>
    <row r="15" s="286" customFormat="1" ht="158" customHeight="1" spans="1:20">
      <c r="A15" s="212">
        <v>10</v>
      </c>
      <c r="B15" s="212" t="s">
        <v>72</v>
      </c>
      <c r="C15" s="212" t="s">
        <v>73</v>
      </c>
      <c r="D15" s="212" t="s">
        <v>19</v>
      </c>
      <c r="E15" s="212" t="s">
        <v>74</v>
      </c>
      <c r="F15" s="212" t="s">
        <v>21</v>
      </c>
      <c r="G15" s="212" t="s">
        <v>69</v>
      </c>
      <c r="H15" s="213" t="s">
        <v>75</v>
      </c>
      <c r="I15" s="212" t="s">
        <v>65</v>
      </c>
      <c r="J15" s="212">
        <v>1200</v>
      </c>
      <c r="K15" s="331">
        <v>672</v>
      </c>
      <c r="L15" s="227"/>
      <c r="M15" s="227"/>
      <c r="N15" s="227"/>
      <c r="O15" s="227"/>
      <c r="P15" s="227"/>
      <c r="Q15" s="227" t="s">
        <v>1194</v>
      </c>
      <c r="R15" s="213" t="s">
        <v>76</v>
      </c>
      <c r="S15" s="212"/>
      <c r="T15" s="212"/>
    </row>
    <row r="16" s="286" customFormat="1" ht="200" customHeight="1" spans="1:20">
      <c r="A16" s="212">
        <v>11</v>
      </c>
      <c r="B16" s="212" t="s">
        <v>77</v>
      </c>
      <c r="C16" s="212" t="s">
        <v>78</v>
      </c>
      <c r="D16" s="212" t="s">
        <v>35</v>
      </c>
      <c r="E16" s="212" t="s">
        <v>36</v>
      </c>
      <c r="F16" s="212" t="s">
        <v>21</v>
      </c>
      <c r="G16" s="212" t="s">
        <v>79</v>
      </c>
      <c r="H16" s="213" t="s">
        <v>80</v>
      </c>
      <c r="I16" s="212" t="s">
        <v>31</v>
      </c>
      <c r="J16" s="212">
        <v>8.2</v>
      </c>
      <c r="K16" s="331">
        <v>314.93</v>
      </c>
      <c r="L16" s="227"/>
      <c r="M16" s="227"/>
      <c r="N16" s="227"/>
      <c r="O16" s="227"/>
      <c r="P16" s="227"/>
      <c r="Q16" s="227" t="s">
        <v>1200</v>
      </c>
      <c r="R16" s="213" t="s">
        <v>81</v>
      </c>
      <c r="S16" s="212"/>
      <c r="T16" s="212"/>
    </row>
    <row r="17" s="286" customFormat="1" ht="156" customHeight="1" spans="1:20">
      <c r="A17" s="212">
        <v>12</v>
      </c>
      <c r="B17" s="212" t="s">
        <v>82</v>
      </c>
      <c r="C17" s="212" t="s">
        <v>965</v>
      </c>
      <c r="D17" s="212" t="s">
        <v>19</v>
      </c>
      <c r="E17" s="212" t="s">
        <v>28</v>
      </c>
      <c r="F17" s="212" t="s">
        <v>29</v>
      </c>
      <c r="G17" s="212" t="s">
        <v>84</v>
      </c>
      <c r="H17" s="213" t="s">
        <v>1201</v>
      </c>
      <c r="I17" s="212" t="s">
        <v>31</v>
      </c>
      <c r="J17" s="212">
        <v>10</v>
      </c>
      <c r="K17" s="331">
        <v>310</v>
      </c>
      <c r="L17" s="227"/>
      <c r="M17" s="227"/>
      <c r="N17" s="227"/>
      <c r="O17" s="227"/>
      <c r="P17" s="227"/>
      <c r="Q17" s="227" t="s">
        <v>1196</v>
      </c>
      <c r="R17" s="213" t="s">
        <v>86</v>
      </c>
      <c r="S17" s="212"/>
      <c r="T17" s="212"/>
    </row>
    <row r="18" s="286" customFormat="1" ht="214" customHeight="1" spans="1:20">
      <c r="A18" s="212">
        <v>13</v>
      </c>
      <c r="B18" s="212" t="s">
        <v>87</v>
      </c>
      <c r="C18" s="212" t="s">
        <v>88</v>
      </c>
      <c r="D18" s="212" t="s">
        <v>19</v>
      </c>
      <c r="E18" s="212" t="s">
        <v>28</v>
      </c>
      <c r="F18" s="212" t="s">
        <v>29</v>
      </c>
      <c r="G18" s="212" t="s">
        <v>90</v>
      </c>
      <c r="H18" s="240" t="s">
        <v>91</v>
      </c>
      <c r="I18" s="228" t="s">
        <v>92</v>
      </c>
      <c r="J18" s="228">
        <v>76</v>
      </c>
      <c r="K18" s="332">
        <v>239.2</v>
      </c>
      <c r="L18" s="230"/>
      <c r="M18" s="230"/>
      <c r="N18" s="230"/>
      <c r="O18" s="230"/>
      <c r="P18" s="230"/>
      <c r="Q18" s="230" t="s">
        <v>1196</v>
      </c>
      <c r="R18" s="213" t="s">
        <v>93</v>
      </c>
      <c r="S18" s="238"/>
      <c r="T18" s="238"/>
    </row>
    <row r="19" s="286" customFormat="1" ht="157" customHeight="1" spans="1:20">
      <c r="A19" s="212">
        <v>14</v>
      </c>
      <c r="B19" s="212" t="s">
        <v>94</v>
      </c>
      <c r="C19" s="212" t="s">
        <v>95</v>
      </c>
      <c r="D19" s="212" t="s">
        <v>35</v>
      </c>
      <c r="E19" s="212" t="s">
        <v>36</v>
      </c>
      <c r="F19" s="212" t="s">
        <v>21</v>
      </c>
      <c r="G19" s="212" t="s">
        <v>96</v>
      </c>
      <c r="H19" s="213" t="s">
        <v>97</v>
      </c>
      <c r="I19" s="212" t="s">
        <v>31</v>
      </c>
      <c r="J19" s="212">
        <v>6</v>
      </c>
      <c r="K19" s="331">
        <v>126</v>
      </c>
      <c r="L19" s="227"/>
      <c r="M19" s="227"/>
      <c r="N19" s="227"/>
      <c r="O19" s="227"/>
      <c r="P19" s="227"/>
      <c r="Q19" s="227" t="s">
        <v>1197</v>
      </c>
      <c r="R19" s="213" t="s">
        <v>98</v>
      </c>
      <c r="S19" s="212"/>
      <c r="T19" s="212"/>
    </row>
    <row r="20" s="286" customFormat="1" ht="187" customHeight="1" spans="1:20">
      <c r="A20" s="212">
        <v>15</v>
      </c>
      <c r="B20" s="212" t="s">
        <v>99</v>
      </c>
      <c r="C20" s="212" t="s">
        <v>100</v>
      </c>
      <c r="D20" s="212" t="s">
        <v>823</v>
      </c>
      <c r="E20" s="212" t="s">
        <v>824</v>
      </c>
      <c r="F20" s="212" t="s">
        <v>29</v>
      </c>
      <c r="G20" s="212" t="s">
        <v>96</v>
      </c>
      <c r="H20" s="212" t="s">
        <v>102</v>
      </c>
      <c r="I20" s="212" t="s">
        <v>31</v>
      </c>
      <c r="J20" s="212">
        <v>12</v>
      </c>
      <c r="K20" s="331">
        <v>52.5</v>
      </c>
      <c r="L20" s="227"/>
      <c r="M20" s="227"/>
      <c r="N20" s="227"/>
      <c r="O20" s="227"/>
      <c r="P20" s="227"/>
      <c r="Q20" s="230" t="s">
        <v>1196</v>
      </c>
      <c r="R20" s="179" t="s">
        <v>103</v>
      </c>
      <c r="S20" s="212"/>
      <c r="T20" s="212"/>
    </row>
    <row r="21" s="286" customFormat="1" ht="227" customHeight="1" spans="1:20">
      <c r="A21" s="212">
        <v>16</v>
      </c>
      <c r="B21" s="212" t="s">
        <v>104</v>
      </c>
      <c r="C21" s="212" t="s">
        <v>105</v>
      </c>
      <c r="D21" s="212" t="s">
        <v>106</v>
      </c>
      <c r="E21" s="212" t="s">
        <v>107</v>
      </c>
      <c r="F21" s="212" t="s">
        <v>29</v>
      </c>
      <c r="G21" s="212" t="s">
        <v>108</v>
      </c>
      <c r="H21" s="213" t="s">
        <v>109</v>
      </c>
      <c r="I21" s="212" t="s">
        <v>92</v>
      </c>
      <c r="J21" s="212">
        <v>21</v>
      </c>
      <c r="K21" s="331">
        <v>38.808</v>
      </c>
      <c r="L21" s="227"/>
      <c r="M21" s="227"/>
      <c r="N21" s="227"/>
      <c r="O21" s="227"/>
      <c r="P21" s="227"/>
      <c r="Q21" s="227" t="s">
        <v>1202</v>
      </c>
      <c r="R21" s="213" t="s">
        <v>110</v>
      </c>
      <c r="S21" s="212"/>
      <c r="T21" s="212"/>
    </row>
    <row r="22" s="286" customFormat="1" ht="227" customHeight="1" spans="1:20">
      <c r="A22" s="212">
        <v>17</v>
      </c>
      <c r="B22" s="212" t="s">
        <v>111</v>
      </c>
      <c r="C22" s="212" t="s">
        <v>112</v>
      </c>
      <c r="D22" s="212" t="s">
        <v>35</v>
      </c>
      <c r="E22" s="212" t="s">
        <v>113</v>
      </c>
      <c r="F22" s="212" t="s">
        <v>29</v>
      </c>
      <c r="G22" s="212" t="s">
        <v>114</v>
      </c>
      <c r="H22" s="213" t="s">
        <v>115</v>
      </c>
      <c r="I22" s="212" t="s">
        <v>116</v>
      </c>
      <c r="J22" s="212">
        <v>3</v>
      </c>
      <c r="K22" s="331">
        <v>75</v>
      </c>
      <c r="L22" s="227"/>
      <c r="M22" s="227"/>
      <c r="N22" s="227"/>
      <c r="O22" s="227"/>
      <c r="P22" s="227"/>
      <c r="Q22" s="227" t="s">
        <v>1200</v>
      </c>
      <c r="R22" s="213" t="s">
        <v>117</v>
      </c>
      <c r="S22" s="212"/>
      <c r="T22" s="212"/>
    </row>
    <row r="23" s="286" customFormat="1" ht="171" customHeight="1" spans="1:20">
      <c r="A23" s="212">
        <v>18</v>
      </c>
      <c r="B23" s="212" t="s">
        <v>118</v>
      </c>
      <c r="C23" s="212" t="s">
        <v>119</v>
      </c>
      <c r="D23" s="212" t="s">
        <v>35</v>
      </c>
      <c r="E23" s="212" t="s">
        <v>120</v>
      </c>
      <c r="F23" s="212" t="s">
        <v>29</v>
      </c>
      <c r="G23" s="212" t="s">
        <v>121</v>
      </c>
      <c r="H23" s="212" t="s">
        <v>122</v>
      </c>
      <c r="I23" s="212" t="s">
        <v>123</v>
      </c>
      <c r="J23" s="212">
        <v>900</v>
      </c>
      <c r="K23" s="331">
        <v>208.5</v>
      </c>
      <c r="L23" s="227"/>
      <c r="M23" s="227"/>
      <c r="N23" s="227"/>
      <c r="O23" s="227"/>
      <c r="P23" s="227"/>
      <c r="Q23" s="227" t="s">
        <v>1200</v>
      </c>
      <c r="R23" s="213" t="s">
        <v>124</v>
      </c>
      <c r="S23" s="212"/>
      <c r="T23" s="212"/>
    </row>
    <row r="24" s="286" customFormat="1" ht="185" customHeight="1" spans="1:20">
      <c r="A24" s="212">
        <v>19</v>
      </c>
      <c r="B24" s="212" t="s">
        <v>125</v>
      </c>
      <c r="C24" s="212" t="s">
        <v>126</v>
      </c>
      <c r="D24" s="212" t="s">
        <v>35</v>
      </c>
      <c r="E24" s="212" t="s">
        <v>113</v>
      </c>
      <c r="F24" s="212" t="s">
        <v>29</v>
      </c>
      <c r="G24" s="212" t="s">
        <v>127</v>
      </c>
      <c r="H24" s="213" t="s">
        <v>128</v>
      </c>
      <c r="I24" s="212" t="s">
        <v>92</v>
      </c>
      <c r="J24" s="212">
        <v>241</v>
      </c>
      <c r="K24" s="331">
        <v>27.8</v>
      </c>
      <c r="L24" s="227"/>
      <c r="M24" s="227"/>
      <c r="N24" s="227"/>
      <c r="O24" s="227"/>
      <c r="P24" s="227"/>
      <c r="Q24" s="227" t="s">
        <v>1200</v>
      </c>
      <c r="R24" s="213" t="s">
        <v>129</v>
      </c>
      <c r="S24" s="212"/>
      <c r="T24" s="212"/>
    </row>
    <row r="25" s="286" customFormat="1" ht="216" customHeight="1" spans="1:20">
      <c r="A25" s="212">
        <v>20</v>
      </c>
      <c r="B25" s="212" t="s">
        <v>130</v>
      </c>
      <c r="C25" s="212" t="s">
        <v>131</v>
      </c>
      <c r="D25" s="212" t="s">
        <v>19</v>
      </c>
      <c r="E25" s="212" t="s">
        <v>20</v>
      </c>
      <c r="F25" s="212" t="s">
        <v>21</v>
      </c>
      <c r="G25" s="212" t="s">
        <v>96</v>
      </c>
      <c r="H25" s="213" t="s">
        <v>132</v>
      </c>
      <c r="I25" s="212" t="s">
        <v>133</v>
      </c>
      <c r="J25" s="212">
        <v>30</v>
      </c>
      <c r="K25" s="331">
        <v>254.63</v>
      </c>
      <c r="L25" s="227"/>
      <c r="M25" s="227"/>
      <c r="N25" s="227"/>
      <c r="O25" s="227"/>
      <c r="P25" s="227"/>
      <c r="Q25" s="227" t="s">
        <v>1194</v>
      </c>
      <c r="R25" s="213" t="s">
        <v>134</v>
      </c>
      <c r="S25" s="212"/>
      <c r="T25" s="212"/>
    </row>
    <row r="26" s="286" customFormat="1" ht="240" customHeight="1" spans="1:20">
      <c r="A26" s="212">
        <v>21</v>
      </c>
      <c r="B26" s="212" t="s">
        <v>135</v>
      </c>
      <c r="C26" s="212" t="s">
        <v>136</v>
      </c>
      <c r="D26" s="212" t="s">
        <v>35</v>
      </c>
      <c r="E26" s="212" t="s">
        <v>36</v>
      </c>
      <c r="F26" s="212" t="s">
        <v>29</v>
      </c>
      <c r="G26" s="212" t="s">
        <v>56</v>
      </c>
      <c r="H26" s="212" t="s">
        <v>137</v>
      </c>
      <c r="I26" s="212" t="s">
        <v>31</v>
      </c>
      <c r="J26" s="212">
        <v>1.4</v>
      </c>
      <c r="K26" s="331">
        <v>89.04</v>
      </c>
      <c r="L26" s="227"/>
      <c r="M26" s="227"/>
      <c r="N26" s="227"/>
      <c r="O26" s="227"/>
      <c r="P26" s="227"/>
      <c r="Q26" s="227" t="s">
        <v>1197</v>
      </c>
      <c r="R26" s="213" t="s">
        <v>138</v>
      </c>
      <c r="S26" s="212"/>
      <c r="T26" s="212"/>
    </row>
    <row r="27" s="286" customFormat="1" ht="271" customHeight="1" spans="1:20">
      <c r="A27" s="212">
        <v>22</v>
      </c>
      <c r="B27" s="212" t="s">
        <v>139</v>
      </c>
      <c r="C27" s="212" t="s">
        <v>140</v>
      </c>
      <c r="D27" s="212" t="s">
        <v>35</v>
      </c>
      <c r="E27" s="212" t="s">
        <v>36</v>
      </c>
      <c r="F27" s="212" t="s">
        <v>29</v>
      </c>
      <c r="G27" s="212" t="s">
        <v>79</v>
      </c>
      <c r="H27" s="212" t="s">
        <v>141</v>
      </c>
      <c r="I27" s="212" t="s">
        <v>31</v>
      </c>
      <c r="J27" s="212">
        <v>2.44</v>
      </c>
      <c r="K27" s="331">
        <v>153.72</v>
      </c>
      <c r="L27" s="227"/>
      <c r="M27" s="227"/>
      <c r="N27" s="227"/>
      <c r="O27" s="227"/>
      <c r="P27" s="227"/>
      <c r="Q27" s="227" t="s">
        <v>1197</v>
      </c>
      <c r="R27" s="213" t="s">
        <v>142</v>
      </c>
      <c r="S27" s="212"/>
      <c r="T27" s="212"/>
    </row>
    <row r="28" s="286" customFormat="1" ht="271" customHeight="1" spans="1:20">
      <c r="A28" s="212">
        <v>23</v>
      </c>
      <c r="B28" s="212" t="s">
        <v>143</v>
      </c>
      <c r="C28" s="212" t="s">
        <v>144</v>
      </c>
      <c r="D28" s="212" t="s">
        <v>35</v>
      </c>
      <c r="E28" s="212" t="s">
        <v>36</v>
      </c>
      <c r="F28" s="212" t="s">
        <v>29</v>
      </c>
      <c r="G28" s="212" t="s">
        <v>145</v>
      </c>
      <c r="H28" s="212" t="s">
        <v>146</v>
      </c>
      <c r="I28" s="212" t="s">
        <v>31</v>
      </c>
      <c r="J28" s="212">
        <v>4</v>
      </c>
      <c r="K28" s="331">
        <v>254.5</v>
      </c>
      <c r="L28" s="227"/>
      <c r="M28" s="227"/>
      <c r="N28" s="227"/>
      <c r="O28" s="227"/>
      <c r="P28" s="227"/>
      <c r="Q28" s="227" t="s">
        <v>1197</v>
      </c>
      <c r="R28" s="213" t="s">
        <v>147</v>
      </c>
      <c r="S28" s="212"/>
      <c r="T28" s="212"/>
    </row>
    <row r="29" s="286" customFormat="1" ht="271" customHeight="1" spans="1:20">
      <c r="A29" s="212">
        <v>24</v>
      </c>
      <c r="B29" s="212" t="s">
        <v>148</v>
      </c>
      <c r="C29" s="212" t="s">
        <v>149</v>
      </c>
      <c r="D29" s="212" t="s">
        <v>35</v>
      </c>
      <c r="E29" s="212" t="s">
        <v>36</v>
      </c>
      <c r="F29" s="212" t="s">
        <v>29</v>
      </c>
      <c r="G29" s="212" t="s">
        <v>84</v>
      </c>
      <c r="H29" s="212" t="s">
        <v>150</v>
      </c>
      <c r="I29" s="212" t="s">
        <v>31</v>
      </c>
      <c r="J29" s="212">
        <v>1.4</v>
      </c>
      <c r="K29" s="331">
        <v>88.2</v>
      </c>
      <c r="L29" s="227"/>
      <c r="M29" s="227"/>
      <c r="N29" s="227"/>
      <c r="O29" s="227"/>
      <c r="P29" s="227"/>
      <c r="Q29" s="227" t="s">
        <v>1197</v>
      </c>
      <c r="R29" s="213" t="s">
        <v>151</v>
      </c>
      <c r="S29" s="212"/>
      <c r="T29" s="212"/>
    </row>
    <row r="30" s="286" customFormat="1" ht="254" customHeight="1" spans="1:20">
      <c r="A30" s="212">
        <v>25</v>
      </c>
      <c r="B30" s="212" t="s">
        <v>152</v>
      </c>
      <c r="C30" s="212" t="s">
        <v>153</v>
      </c>
      <c r="D30" s="212" t="s">
        <v>35</v>
      </c>
      <c r="E30" s="212" t="s">
        <v>36</v>
      </c>
      <c r="F30" s="212" t="s">
        <v>29</v>
      </c>
      <c r="G30" s="212" t="s">
        <v>154</v>
      </c>
      <c r="H30" s="212" t="s">
        <v>155</v>
      </c>
      <c r="I30" s="212" t="s">
        <v>31</v>
      </c>
      <c r="J30" s="212">
        <v>0.8</v>
      </c>
      <c r="K30" s="331">
        <v>50.4</v>
      </c>
      <c r="L30" s="227"/>
      <c r="M30" s="227"/>
      <c r="N30" s="227"/>
      <c r="O30" s="227"/>
      <c r="P30" s="227"/>
      <c r="Q30" s="227" t="s">
        <v>1197</v>
      </c>
      <c r="R30" s="213" t="s">
        <v>156</v>
      </c>
      <c r="S30" s="212"/>
      <c r="T30" s="212"/>
    </row>
    <row r="31" s="286" customFormat="1" ht="222" customHeight="1" spans="1:20">
      <c r="A31" s="212">
        <v>26</v>
      </c>
      <c r="B31" s="212" t="s">
        <v>157</v>
      </c>
      <c r="C31" s="212" t="s">
        <v>158</v>
      </c>
      <c r="D31" s="212" t="s">
        <v>19</v>
      </c>
      <c r="E31" s="212" t="s">
        <v>28</v>
      </c>
      <c r="F31" s="212" t="s">
        <v>29</v>
      </c>
      <c r="G31" s="212" t="s">
        <v>22</v>
      </c>
      <c r="H31" s="213" t="s">
        <v>159</v>
      </c>
      <c r="I31" s="212" t="s">
        <v>31</v>
      </c>
      <c r="J31" s="212">
        <v>12</v>
      </c>
      <c r="K31" s="331">
        <v>403.2</v>
      </c>
      <c r="L31" s="227"/>
      <c r="M31" s="227"/>
      <c r="N31" s="227"/>
      <c r="O31" s="227"/>
      <c r="P31" s="227"/>
      <c r="Q31" s="227" t="s">
        <v>1196</v>
      </c>
      <c r="R31" s="213" t="s">
        <v>160</v>
      </c>
      <c r="S31" s="212"/>
      <c r="T31" s="238"/>
    </row>
    <row r="32" s="286" customFormat="1" ht="222" customHeight="1" spans="1:20">
      <c r="A32" s="212">
        <v>27</v>
      </c>
      <c r="B32" s="212" t="s">
        <v>161</v>
      </c>
      <c r="C32" s="212" t="s">
        <v>162</v>
      </c>
      <c r="D32" s="212" t="s">
        <v>19</v>
      </c>
      <c r="E32" s="212" t="s">
        <v>28</v>
      </c>
      <c r="F32" s="212" t="s">
        <v>29</v>
      </c>
      <c r="G32" s="212" t="s">
        <v>63</v>
      </c>
      <c r="H32" s="213" t="s">
        <v>1203</v>
      </c>
      <c r="I32" s="212" t="s">
        <v>31</v>
      </c>
      <c r="J32" s="212">
        <v>9.5</v>
      </c>
      <c r="K32" s="331">
        <v>299.25</v>
      </c>
      <c r="L32" s="227"/>
      <c r="M32" s="227"/>
      <c r="N32" s="227"/>
      <c r="O32" s="227"/>
      <c r="P32" s="227"/>
      <c r="Q32" s="227" t="s">
        <v>1196</v>
      </c>
      <c r="R32" s="213" t="s">
        <v>164</v>
      </c>
      <c r="S32" s="238"/>
      <c r="T32" s="238"/>
    </row>
    <row r="33" s="286" customFormat="1" ht="227" customHeight="1" spans="1:20">
      <c r="A33" s="212">
        <v>28</v>
      </c>
      <c r="B33" s="212" t="s">
        <v>165</v>
      </c>
      <c r="C33" s="212" t="s">
        <v>166</v>
      </c>
      <c r="D33" s="212" t="s">
        <v>19</v>
      </c>
      <c r="E33" s="212" t="s">
        <v>28</v>
      </c>
      <c r="F33" s="212" t="s">
        <v>29</v>
      </c>
      <c r="G33" s="212" t="s">
        <v>167</v>
      </c>
      <c r="H33" s="213" t="s">
        <v>1204</v>
      </c>
      <c r="I33" s="212" t="s">
        <v>31</v>
      </c>
      <c r="J33" s="212">
        <v>4</v>
      </c>
      <c r="K33" s="331">
        <v>126</v>
      </c>
      <c r="L33" s="227"/>
      <c r="M33" s="227"/>
      <c r="N33" s="227"/>
      <c r="O33" s="227"/>
      <c r="P33" s="227"/>
      <c r="Q33" s="227" t="s">
        <v>1196</v>
      </c>
      <c r="R33" s="213" t="s">
        <v>169</v>
      </c>
      <c r="S33" s="238"/>
      <c r="T33" s="238"/>
    </row>
    <row r="34" s="286" customFormat="1" ht="216" customHeight="1" spans="1:20">
      <c r="A34" s="212">
        <v>29</v>
      </c>
      <c r="B34" s="212" t="s">
        <v>170</v>
      </c>
      <c r="C34" s="212" t="s">
        <v>171</v>
      </c>
      <c r="D34" s="212" t="s">
        <v>19</v>
      </c>
      <c r="E34" s="212" t="s">
        <v>28</v>
      </c>
      <c r="F34" s="212" t="s">
        <v>29</v>
      </c>
      <c r="G34" s="212" t="s">
        <v>154</v>
      </c>
      <c r="H34" s="213" t="s">
        <v>1205</v>
      </c>
      <c r="I34" s="212" t="s">
        <v>31</v>
      </c>
      <c r="J34" s="212">
        <v>3</v>
      </c>
      <c r="K34" s="331">
        <v>94.5</v>
      </c>
      <c r="L34" s="227"/>
      <c r="M34" s="227"/>
      <c r="N34" s="227"/>
      <c r="O34" s="227"/>
      <c r="P34" s="227"/>
      <c r="Q34" s="227" t="s">
        <v>1196</v>
      </c>
      <c r="R34" s="213" t="s">
        <v>173</v>
      </c>
      <c r="S34" s="238"/>
      <c r="T34" s="238"/>
    </row>
    <row r="35" s="286" customFormat="1" ht="175" customHeight="1" spans="1:20">
      <c r="A35" s="212">
        <v>30</v>
      </c>
      <c r="B35" s="212" t="s">
        <v>174</v>
      </c>
      <c r="C35" s="212" t="s">
        <v>175</v>
      </c>
      <c r="D35" s="212" t="s">
        <v>35</v>
      </c>
      <c r="E35" s="212" t="s">
        <v>176</v>
      </c>
      <c r="F35" s="212" t="s">
        <v>29</v>
      </c>
      <c r="G35" s="212" t="s">
        <v>46</v>
      </c>
      <c r="H35" s="213" t="s">
        <v>177</v>
      </c>
      <c r="I35" s="212" t="s">
        <v>31</v>
      </c>
      <c r="J35" s="212">
        <v>1.2</v>
      </c>
      <c r="K35" s="331">
        <v>63</v>
      </c>
      <c r="L35" s="227"/>
      <c r="M35" s="227"/>
      <c r="N35" s="227"/>
      <c r="O35" s="227"/>
      <c r="P35" s="227"/>
      <c r="Q35" s="227" t="s">
        <v>1200</v>
      </c>
      <c r="R35" s="213" t="s">
        <v>178</v>
      </c>
      <c r="S35" s="212"/>
      <c r="T35" s="212"/>
    </row>
    <row r="36" s="286" customFormat="1" ht="227" customHeight="1" spans="1:20">
      <c r="A36" s="212">
        <v>31</v>
      </c>
      <c r="B36" s="212" t="s">
        <v>179</v>
      </c>
      <c r="C36" s="212" t="s">
        <v>180</v>
      </c>
      <c r="D36" s="212" t="s">
        <v>35</v>
      </c>
      <c r="E36" s="212" t="s">
        <v>176</v>
      </c>
      <c r="F36" s="212" t="s">
        <v>29</v>
      </c>
      <c r="G36" s="212" t="s">
        <v>56</v>
      </c>
      <c r="H36" s="213" t="s">
        <v>181</v>
      </c>
      <c r="I36" s="212" t="s">
        <v>31</v>
      </c>
      <c r="J36" s="212">
        <v>3.5</v>
      </c>
      <c r="K36" s="331">
        <v>183.75</v>
      </c>
      <c r="L36" s="227"/>
      <c r="M36" s="227"/>
      <c r="N36" s="227"/>
      <c r="O36" s="227"/>
      <c r="P36" s="227"/>
      <c r="Q36" s="227" t="s">
        <v>1200</v>
      </c>
      <c r="R36" s="213" t="s">
        <v>182</v>
      </c>
      <c r="S36" s="212"/>
      <c r="T36" s="212"/>
    </row>
    <row r="37" s="286" customFormat="1" ht="227" customHeight="1" spans="1:20">
      <c r="A37" s="212">
        <v>32</v>
      </c>
      <c r="B37" s="212" t="s">
        <v>183</v>
      </c>
      <c r="C37" s="212" t="s">
        <v>184</v>
      </c>
      <c r="D37" s="212" t="s">
        <v>35</v>
      </c>
      <c r="E37" s="212" t="s">
        <v>176</v>
      </c>
      <c r="F37" s="212" t="s">
        <v>29</v>
      </c>
      <c r="G37" s="212" t="s">
        <v>79</v>
      </c>
      <c r="H37" s="213" t="s">
        <v>185</v>
      </c>
      <c r="I37" s="212" t="s">
        <v>31</v>
      </c>
      <c r="J37" s="212">
        <v>6.85</v>
      </c>
      <c r="K37" s="331">
        <v>359.63</v>
      </c>
      <c r="L37" s="227"/>
      <c r="M37" s="227"/>
      <c r="N37" s="227"/>
      <c r="O37" s="227"/>
      <c r="P37" s="227"/>
      <c r="Q37" s="227" t="s">
        <v>1200</v>
      </c>
      <c r="R37" s="213" t="s">
        <v>186</v>
      </c>
      <c r="S37" s="212"/>
      <c r="T37" s="212"/>
    </row>
    <row r="38" s="286" customFormat="1" ht="177" customHeight="1" spans="1:20">
      <c r="A38" s="212">
        <v>33</v>
      </c>
      <c r="B38" s="212" t="s">
        <v>187</v>
      </c>
      <c r="C38" s="212" t="s">
        <v>188</v>
      </c>
      <c r="D38" s="212" t="s">
        <v>19</v>
      </c>
      <c r="E38" s="212" t="s">
        <v>28</v>
      </c>
      <c r="F38" s="212" t="s">
        <v>29</v>
      </c>
      <c r="G38" s="212" t="s">
        <v>79</v>
      </c>
      <c r="H38" s="213" t="s">
        <v>189</v>
      </c>
      <c r="I38" s="212" t="s">
        <v>133</v>
      </c>
      <c r="J38" s="212">
        <v>1300</v>
      </c>
      <c r="K38" s="331">
        <v>341.25</v>
      </c>
      <c r="L38" s="227"/>
      <c r="M38" s="227"/>
      <c r="N38" s="227"/>
      <c r="O38" s="227"/>
      <c r="P38" s="227"/>
      <c r="Q38" s="227" t="s">
        <v>1194</v>
      </c>
      <c r="R38" s="213" t="s">
        <v>190</v>
      </c>
      <c r="S38" s="212"/>
      <c r="T38" s="238"/>
    </row>
    <row r="39" s="286" customFormat="1" ht="195" customHeight="1" spans="1:20">
      <c r="A39" s="212">
        <v>34</v>
      </c>
      <c r="B39" s="212" t="s">
        <v>191</v>
      </c>
      <c r="C39" s="212" t="s">
        <v>192</v>
      </c>
      <c r="D39" s="212" t="s">
        <v>19</v>
      </c>
      <c r="E39" s="212" t="s">
        <v>20</v>
      </c>
      <c r="F39" s="212" t="s">
        <v>29</v>
      </c>
      <c r="G39" s="212" t="s">
        <v>79</v>
      </c>
      <c r="H39" s="213" t="s">
        <v>193</v>
      </c>
      <c r="I39" s="212" t="s">
        <v>133</v>
      </c>
      <c r="J39" s="212">
        <v>400</v>
      </c>
      <c r="K39" s="331">
        <v>50</v>
      </c>
      <c r="L39" s="227"/>
      <c r="M39" s="227"/>
      <c r="N39" s="227"/>
      <c r="O39" s="227"/>
      <c r="P39" s="227"/>
      <c r="Q39" s="227" t="s">
        <v>1194</v>
      </c>
      <c r="R39" s="213" t="s">
        <v>194</v>
      </c>
      <c r="S39" s="212"/>
      <c r="T39" s="238"/>
    </row>
    <row r="40" s="286" customFormat="1" ht="227" customHeight="1" spans="1:20">
      <c r="A40" s="212">
        <v>35</v>
      </c>
      <c r="B40" s="212" t="s">
        <v>195</v>
      </c>
      <c r="C40" s="212" t="s">
        <v>196</v>
      </c>
      <c r="D40" s="212" t="s">
        <v>35</v>
      </c>
      <c r="E40" s="212" t="s">
        <v>36</v>
      </c>
      <c r="F40" s="212" t="s">
        <v>29</v>
      </c>
      <c r="G40" s="212" t="s">
        <v>79</v>
      </c>
      <c r="H40" s="213" t="s">
        <v>197</v>
      </c>
      <c r="I40" s="212" t="s">
        <v>198</v>
      </c>
      <c r="J40" s="212">
        <v>450</v>
      </c>
      <c r="K40" s="331">
        <v>84</v>
      </c>
      <c r="L40" s="227"/>
      <c r="M40" s="227"/>
      <c r="N40" s="227"/>
      <c r="O40" s="227"/>
      <c r="P40" s="227"/>
      <c r="Q40" s="227" t="s">
        <v>1206</v>
      </c>
      <c r="R40" s="213" t="s">
        <v>199</v>
      </c>
      <c r="S40" s="212"/>
      <c r="T40" s="238"/>
    </row>
    <row r="41" s="286" customFormat="1" ht="264" customHeight="1" spans="1:20">
      <c r="A41" s="212">
        <v>36</v>
      </c>
      <c r="B41" s="212" t="s">
        <v>200</v>
      </c>
      <c r="C41" s="212" t="s">
        <v>201</v>
      </c>
      <c r="D41" s="212" t="s">
        <v>19</v>
      </c>
      <c r="E41" s="212" t="s">
        <v>20</v>
      </c>
      <c r="F41" s="212" t="s">
        <v>29</v>
      </c>
      <c r="G41" s="212" t="s">
        <v>154</v>
      </c>
      <c r="H41" s="212" t="s">
        <v>202</v>
      </c>
      <c r="I41" s="212" t="s">
        <v>24</v>
      </c>
      <c r="J41" s="212">
        <v>50</v>
      </c>
      <c r="K41" s="331">
        <v>189</v>
      </c>
      <c r="L41" s="227"/>
      <c r="M41" s="227"/>
      <c r="N41" s="227"/>
      <c r="O41" s="227"/>
      <c r="P41" s="227"/>
      <c r="Q41" s="227" t="s">
        <v>1194</v>
      </c>
      <c r="R41" s="213" t="s">
        <v>203</v>
      </c>
      <c r="S41" s="212"/>
      <c r="T41" s="238"/>
    </row>
    <row r="42" s="286" customFormat="1" ht="284" customHeight="1" spans="1:20">
      <c r="A42" s="212">
        <v>37</v>
      </c>
      <c r="B42" s="212" t="s">
        <v>204</v>
      </c>
      <c r="C42" s="212" t="s">
        <v>205</v>
      </c>
      <c r="D42" s="212" t="s">
        <v>19</v>
      </c>
      <c r="E42" s="212" t="s">
        <v>20</v>
      </c>
      <c r="F42" s="212" t="s">
        <v>29</v>
      </c>
      <c r="G42" s="212" t="s">
        <v>206</v>
      </c>
      <c r="H42" s="212" t="s">
        <v>207</v>
      </c>
      <c r="I42" s="212" t="s">
        <v>133</v>
      </c>
      <c r="J42" s="212">
        <v>36000</v>
      </c>
      <c r="K42" s="331">
        <v>130</v>
      </c>
      <c r="L42" s="227"/>
      <c r="M42" s="227"/>
      <c r="N42" s="227"/>
      <c r="O42" s="227"/>
      <c r="P42" s="227"/>
      <c r="Q42" s="227" t="s">
        <v>1207</v>
      </c>
      <c r="R42" s="213" t="s">
        <v>208</v>
      </c>
      <c r="S42" s="212"/>
      <c r="T42" s="212"/>
    </row>
    <row r="43" s="286" customFormat="1" ht="148" customHeight="1" spans="1:20">
      <c r="A43" s="212">
        <v>38</v>
      </c>
      <c r="B43" s="212" t="s">
        <v>209</v>
      </c>
      <c r="C43" s="212" t="s">
        <v>210</v>
      </c>
      <c r="D43" s="212" t="s">
        <v>35</v>
      </c>
      <c r="E43" s="212" t="s">
        <v>113</v>
      </c>
      <c r="F43" s="212" t="s">
        <v>29</v>
      </c>
      <c r="G43" s="212" t="s">
        <v>46</v>
      </c>
      <c r="H43" s="240" t="s">
        <v>211</v>
      </c>
      <c r="I43" s="228" t="s">
        <v>116</v>
      </c>
      <c r="J43" s="228">
        <v>1</v>
      </c>
      <c r="K43" s="332">
        <v>32</v>
      </c>
      <c r="L43" s="230"/>
      <c r="M43" s="230"/>
      <c r="N43" s="230"/>
      <c r="O43" s="230"/>
      <c r="P43" s="230"/>
      <c r="Q43" s="230" t="s">
        <v>1200</v>
      </c>
      <c r="R43" s="213" t="s">
        <v>212</v>
      </c>
      <c r="S43" s="238"/>
      <c r="T43" s="238"/>
    </row>
    <row r="44" s="286" customFormat="1" ht="144" customHeight="1" spans="1:20">
      <c r="A44" s="212">
        <v>39</v>
      </c>
      <c r="B44" s="212" t="s">
        <v>213</v>
      </c>
      <c r="C44" s="212" t="s">
        <v>214</v>
      </c>
      <c r="D44" s="212" t="s">
        <v>35</v>
      </c>
      <c r="E44" s="212" t="s">
        <v>120</v>
      </c>
      <c r="F44" s="212" t="s">
        <v>29</v>
      </c>
      <c r="G44" s="212" t="s">
        <v>215</v>
      </c>
      <c r="H44" s="212" t="s">
        <v>216</v>
      </c>
      <c r="I44" s="212" t="s">
        <v>123</v>
      </c>
      <c r="J44" s="212">
        <v>221</v>
      </c>
      <c r="K44" s="331">
        <v>40.885</v>
      </c>
      <c r="L44" s="227"/>
      <c r="M44" s="227"/>
      <c r="N44" s="227"/>
      <c r="O44" s="227"/>
      <c r="P44" s="227"/>
      <c r="Q44" s="227" t="s">
        <v>1200</v>
      </c>
      <c r="R44" s="213" t="s">
        <v>217</v>
      </c>
      <c r="S44" s="212"/>
      <c r="T44" s="212"/>
    </row>
    <row r="45" s="286" customFormat="1" ht="119" customHeight="1" spans="1:20">
      <c r="A45" s="212">
        <v>40</v>
      </c>
      <c r="B45" s="212" t="s">
        <v>218</v>
      </c>
      <c r="C45" s="212" t="s">
        <v>219</v>
      </c>
      <c r="D45" s="212" t="s">
        <v>35</v>
      </c>
      <c r="E45" s="212" t="s">
        <v>120</v>
      </c>
      <c r="F45" s="212" t="s">
        <v>29</v>
      </c>
      <c r="G45" s="212" t="s">
        <v>63</v>
      </c>
      <c r="H45" s="212" t="s">
        <v>220</v>
      </c>
      <c r="I45" s="212" t="s">
        <v>123</v>
      </c>
      <c r="J45" s="212">
        <v>110</v>
      </c>
      <c r="K45" s="331">
        <v>20.35</v>
      </c>
      <c r="L45" s="227"/>
      <c r="M45" s="227"/>
      <c r="N45" s="227"/>
      <c r="O45" s="227"/>
      <c r="P45" s="227"/>
      <c r="Q45" s="227" t="s">
        <v>1200</v>
      </c>
      <c r="R45" s="213" t="s">
        <v>221</v>
      </c>
      <c r="S45" s="212"/>
      <c r="T45" s="212"/>
    </row>
    <row r="46" s="286" customFormat="1" ht="159" customHeight="1" spans="1:20">
      <c r="A46" s="212">
        <v>41</v>
      </c>
      <c r="B46" s="212" t="s">
        <v>222</v>
      </c>
      <c r="C46" s="212" t="s">
        <v>223</v>
      </c>
      <c r="D46" s="212" t="s">
        <v>19</v>
      </c>
      <c r="E46" s="212" t="s">
        <v>28</v>
      </c>
      <c r="F46" s="212" t="s">
        <v>29</v>
      </c>
      <c r="G46" s="212" t="s">
        <v>145</v>
      </c>
      <c r="H46" s="240" t="s">
        <v>1208</v>
      </c>
      <c r="I46" s="228" t="s">
        <v>31</v>
      </c>
      <c r="J46" s="228">
        <v>6</v>
      </c>
      <c r="K46" s="332">
        <v>190</v>
      </c>
      <c r="L46" s="230"/>
      <c r="M46" s="230"/>
      <c r="N46" s="230"/>
      <c r="O46" s="230"/>
      <c r="P46" s="230"/>
      <c r="Q46" s="230" t="s">
        <v>1196</v>
      </c>
      <c r="R46" s="213" t="s">
        <v>225</v>
      </c>
      <c r="S46" s="238"/>
      <c r="T46" s="238"/>
    </row>
    <row r="47" s="286" customFormat="1" ht="159" customHeight="1" spans="1:20">
      <c r="A47" s="212">
        <v>42</v>
      </c>
      <c r="B47" s="212" t="s">
        <v>226</v>
      </c>
      <c r="C47" s="212" t="s">
        <v>227</v>
      </c>
      <c r="D47" s="212" t="s">
        <v>35</v>
      </c>
      <c r="E47" s="212" t="s">
        <v>36</v>
      </c>
      <c r="F47" s="212" t="s">
        <v>29</v>
      </c>
      <c r="G47" s="212" t="s">
        <v>228</v>
      </c>
      <c r="H47" s="240" t="s">
        <v>229</v>
      </c>
      <c r="I47" s="228" t="s">
        <v>31</v>
      </c>
      <c r="J47" s="228">
        <v>0.55</v>
      </c>
      <c r="K47" s="332">
        <v>38.5</v>
      </c>
      <c r="L47" s="230"/>
      <c r="M47" s="230"/>
      <c r="N47" s="230"/>
      <c r="O47" s="230"/>
      <c r="P47" s="230"/>
      <c r="Q47" s="227" t="s">
        <v>1197</v>
      </c>
      <c r="R47" s="213" t="s">
        <v>230</v>
      </c>
      <c r="S47" s="238"/>
      <c r="T47" s="238"/>
    </row>
    <row r="48" s="286" customFormat="1" ht="159" customHeight="1" spans="1:20">
      <c r="A48" s="212">
        <v>43</v>
      </c>
      <c r="B48" s="212" t="s">
        <v>231</v>
      </c>
      <c r="C48" s="212" t="s">
        <v>232</v>
      </c>
      <c r="D48" s="212" t="s">
        <v>35</v>
      </c>
      <c r="E48" s="212" t="s">
        <v>113</v>
      </c>
      <c r="F48" s="212" t="s">
        <v>29</v>
      </c>
      <c r="G48" s="212" t="s">
        <v>96</v>
      </c>
      <c r="H48" s="240" t="s">
        <v>233</v>
      </c>
      <c r="I48" s="228" t="s">
        <v>116</v>
      </c>
      <c r="J48" s="228">
        <v>1</v>
      </c>
      <c r="K48" s="332">
        <v>32</v>
      </c>
      <c r="L48" s="230"/>
      <c r="M48" s="230"/>
      <c r="N48" s="230"/>
      <c r="O48" s="230"/>
      <c r="P48" s="230"/>
      <c r="Q48" s="230" t="s">
        <v>1200</v>
      </c>
      <c r="R48" s="213" t="s">
        <v>234</v>
      </c>
      <c r="S48" s="212"/>
      <c r="T48" s="238"/>
    </row>
    <row r="49" s="286" customFormat="1" ht="253" customHeight="1" spans="1:20">
      <c r="A49" s="212">
        <v>44</v>
      </c>
      <c r="B49" s="212" t="s">
        <v>235</v>
      </c>
      <c r="C49" s="212" t="s">
        <v>236</v>
      </c>
      <c r="D49" s="212" t="s">
        <v>35</v>
      </c>
      <c r="E49" s="212" t="s">
        <v>36</v>
      </c>
      <c r="F49" s="212" t="s">
        <v>29</v>
      </c>
      <c r="G49" s="212" t="s">
        <v>237</v>
      </c>
      <c r="H49" s="212" t="s">
        <v>238</v>
      </c>
      <c r="I49" s="212" t="s">
        <v>31</v>
      </c>
      <c r="J49" s="212">
        <v>0.5</v>
      </c>
      <c r="K49" s="331">
        <v>31.5</v>
      </c>
      <c r="L49" s="227"/>
      <c r="M49" s="227"/>
      <c r="N49" s="227"/>
      <c r="O49" s="227"/>
      <c r="P49" s="227"/>
      <c r="Q49" s="227" t="s">
        <v>1197</v>
      </c>
      <c r="R49" s="213" t="s">
        <v>239</v>
      </c>
      <c r="S49" s="212"/>
      <c r="T49" s="212"/>
    </row>
    <row r="50" s="286" customFormat="1" ht="204" customHeight="1" spans="1:20">
      <c r="A50" s="212">
        <v>45</v>
      </c>
      <c r="B50" s="212" t="s">
        <v>240</v>
      </c>
      <c r="C50" s="212" t="s">
        <v>241</v>
      </c>
      <c r="D50" s="212" t="s">
        <v>19</v>
      </c>
      <c r="E50" s="212" t="s">
        <v>28</v>
      </c>
      <c r="F50" s="212" t="s">
        <v>29</v>
      </c>
      <c r="G50" s="212" t="s">
        <v>237</v>
      </c>
      <c r="H50" s="212" t="s">
        <v>1209</v>
      </c>
      <c r="I50" s="212" t="s">
        <v>31</v>
      </c>
      <c r="J50" s="212">
        <v>24</v>
      </c>
      <c r="K50" s="331">
        <v>791.7</v>
      </c>
      <c r="L50" s="227"/>
      <c r="M50" s="227"/>
      <c r="N50" s="227"/>
      <c r="O50" s="227"/>
      <c r="P50" s="227"/>
      <c r="Q50" s="227" t="s">
        <v>1196</v>
      </c>
      <c r="R50" s="213" t="s">
        <v>243</v>
      </c>
      <c r="S50" s="212"/>
      <c r="T50" s="212"/>
    </row>
    <row r="51" s="286" customFormat="1" ht="179" customHeight="1" spans="1:20">
      <c r="A51" s="212">
        <v>46</v>
      </c>
      <c r="B51" s="212" t="s">
        <v>244</v>
      </c>
      <c r="C51" s="212" t="s">
        <v>245</v>
      </c>
      <c r="D51" s="212" t="s">
        <v>35</v>
      </c>
      <c r="E51" s="212" t="s">
        <v>176</v>
      </c>
      <c r="F51" s="212" t="s">
        <v>29</v>
      </c>
      <c r="G51" s="212" t="s">
        <v>237</v>
      </c>
      <c r="H51" s="213" t="s">
        <v>246</v>
      </c>
      <c r="I51" s="212" t="s">
        <v>31</v>
      </c>
      <c r="J51" s="212">
        <v>1</v>
      </c>
      <c r="K51" s="331">
        <v>52.5</v>
      </c>
      <c r="L51" s="227"/>
      <c r="M51" s="227"/>
      <c r="N51" s="227"/>
      <c r="O51" s="227"/>
      <c r="P51" s="227"/>
      <c r="Q51" s="227" t="s">
        <v>1200</v>
      </c>
      <c r="R51" s="213" t="s">
        <v>247</v>
      </c>
      <c r="S51" s="212"/>
      <c r="T51" s="212"/>
    </row>
    <row r="52" s="286" customFormat="1" ht="261" customHeight="1" spans="1:20">
      <c r="A52" s="212">
        <v>47</v>
      </c>
      <c r="B52" s="212" t="s">
        <v>248</v>
      </c>
      <c r="C52" s="212" t="s">
        <v>249</v>
      </c>
      <c r="D52" s="212" t="s">
        <v>19</v>
      </c>
      <c r="E52" s="212" t="s">
        <v>20</v>
      </c>
      <c r="F52" s="212" t="s">
        <v>29</v>
      </c>
      <c r="G52" s="212" t="s">
        <v>237</v>
      </c>
      <c r="H52" s="212" t="s">
        <v>250</v>
      </c>
      <c r="I52" s="212" t="s">
        <v>251</v>
      </c>
      <c r="J52" s="212">
        <v>8</v>
      </c>
      <c r="K52" s="331">
        <v>90</v>
      </c>
      <c r="L52" s="227"/>
      <c r="M52" s="227"/>
      <c r="N52" s="227"/>
      <c r="O52" s="227"/>
      <c r="P52" s="227"/>
      <c r="Q52" s="227" t="s">
        <v>1210</v>
      </c>
      <c r="R52" s="213" t="s">
        <v>252</v>
      </c>
      <c r="S52" s="238"/>
      <c r="T52" s="238"/>
    </row>
    <row r="53" s="286" customFormat="1" ht="227" customHeight="1" spans="1:20">
      <c r="A53" s="212">
        <v>48</v>
      </c>
      <c r="B53" s="212" t="s">
        <v>253</v>
      </c>
      <c r="C53" s="212" t="s">
        <v>254</v>
      </c>
      <c r="D53" s="212" t="s">
        <v>35</v>
      </c>
      <c r="E53" s="212" t="s">
        <v>255</v>
      </c>
      <c r="F53" s="212" t="s">
        <v>21</v>
      </c>
      <c r="G53" s="212" t="s">
        <v>237</v>
      </c>
      <c r="H53" s="212" t="s">
        <v>256</v>
      </c>
      <c r="I53" s="212" t="s">
        <v>31</v>
      </c>
      <c r="J53" s="212">
        <v>4</v>
      </c>
      <c r="K53" s="331">
        <v>77.2</v>
      </c>
      <c r="L53" s="227"/>
      <c r="M53" s="227"/>
      <c r="N53" s="227"/>
      <c r="O53" s="227"/>
      <c r="P53" s="227"/>
      <c r="Q53" s="227" t="s">
        <v>1197</v>
      </c>
      <c r="R53" s="213" t="s">
        <v>257</v>
      </c>
      <c r="S53" s="212"/>
      <c r="T53" s="212"/>
    </row>
    <row r="54" s="286" customFormat="1" ht="227" customHeight="1" spans="1:20">
      <c r="A54" s="212">
        <v>49</v>
      </c>
      <c r="B54" s="212" t="s">
        <v>258</v>
      </c>
      <c r="C54" s="212" t="s">
        <v>259</v>
      </c>
      <c r="D54" s="212" t="s">
        <v>35</v>
      </c>
      <c r="E54" s="212" t="s">
        <v>120</v>
      </c>
      <c r="F54" s="212" t="s">
        <v>29</v>
      </c>
      <c r="G54" s="212" t="s">
        <v>237</v>
      </c>
      <c r="H54" s="213" t="s">
        <v>260</v>
      </c>
      <c r="I54" s="212" t="s">
        <v>123</v>
      </c>
      <c r="J54" s="212">
        <v>250</v>
      </c>
      <c r="K54" s="331">
        <v>46.25</v>
      </c>
      <c r="L54" s="227"/>
      <c r="M54" s="227"/>
      <c r="N54" s="227"/>
      <c r="O54" s="227"/>
      <c r="P54" s="227"/>
      <c r="Q54" s="227" t="s">
        <v>1200</v>
      </c>
      <c r="R54" s="213" t="s">
        <v>261</v>
      </c>
      <c r="S54" s="212"/>
      <c r="T54" s="212"/>
    </row>
    <row r="55" s="286" customFormat="1" ht="227" customHeight="1" spans="1:20">
      <c r="A55" s="212">
        <v>50</v>
      </c>
      <c r="B55" s="212" t="s">
        <v>262</v>
      </c>
      <c r="C55" s="212" t="s">
        <v>263</v>
      </c>
      <c r="D55" s="212" t="s">
        <v>35</v>
      </c>
      <c r="E55" s="212" t="s">
        <v>113</v>
      </c>
      <c r="F55" s="212" t="s">
        <v>29</v>
      </c>
      <c r="G55" s="212" t="s">
        <v>237</v>
      </c>
      <c r="H55" s="240" t="s">
        <v>264</v>
      </c>
      <c r="I55" s="228" t="s">
        <v>116</v>
      </c>
      <c r="J55" s="228">
        <v>1</v>
      </c>
      <c r="K55" s="332">
        <v>24</v>
      </c>
      <c r="L55" s="230"/>
      <c r="M55" s="230"/>
      <c r="N55" s="230"/>
      <c r="O55" s="230"/>
      <c r="P55" s="230"/>
      <c r="Q55" s="230" t="s">
        <v>1200</v>
      </c>
      <c r="R55" s="213" t="s">
        <v>265</v>
      </c>
      <c r="S55" s="238"/>
      <c r="T55" s="238"/>
    </row>
    <row r="56" s="286" customFormat="1" ht="227" customHeight="1" spans="1:20">
      <c r="A56" s="212">
        <v>51</v>
      </c>
      <c r="B56" s="212" t="s">
        <v>266</v>
      </c>
      <c r="C56" s="212" t="s">
        <v>267</v>
      </c>
      <c r="D56" s="212" t="s">
        <v>35</v>
      </c>
      <c r="E56" s="212" t="s">
        <v>176</v>
      </c>
      <c r="F56" s="212" t="s">
        <v>29</v>
      </c>
      <c r="G56" s="212" t="s">
        <v>237</v>
      </c>
      <c r="H56" s="240" t="s">
        <v>268</v>
      </c>
      <c r="I56" s="228" t="s">
        <v>116</v>
      </c>
      <c r="J56" s="212">
        <v>1</v>
      </c>
      <c r="K56" s="331">
        <v>30</v>
      </c>
      <c r="L56" s="227"/>
      <c r="M56" s="227"/>
      <c r="N56" s="227"/>
      <c r="O56" s="227"/>
      <c r="P56" s="227"/>
      <c r="Q56" s="227" t="s">
        <v>1200</v>
      </c>
      <c r="R56" s="213" t="s">
        <v>269</v>
      </c>
      <c r="S56" s="212"/>
      <c r="T56" s="212"/>
    </row>
    <row r="57" s="286" customFormat="1" ht="227" customHeight="1" spans="1:20">
      <c r="A57" s="212">
        <v>52</v>
      </c>
      <c r="B57" s="212" t="s">
        <v>270</v>
      </c>
      <c r="C57" s="212" t="s">
        <v>271</v>
      </c>
      <c r="D57" s="212" t="s">
        <v>19</v>
      </c>
      <c r="E57" s="212" t="s">
        <v>20</v>
      </c>
      <c r="F57" s="212" t="s">
        <v>21</v>
      </c>
      <c r="G57" s="212" t="s">
        <v>272</v>
      </c>
      <c r="H57" s="239" t="s">
        <v>273</v>
      </c>
      <c r="I57" s="212" t="s">
        <v>133</v>
      </c>
      <c r="J57" s="212">
        <v>1250</v>
      </c>
      <c r="K57" s="331">
        <v>100</v>
      </c>
      <c r="L57" s="227"/>
      <c r="M57" s="227"/>
      <c r="N57" s="227"/>
      <c r="O57" s="227"/>
      <c r="P57" s="227"/>
      <c r="Q57" s="227" t="s">
        <v>1194</v>
      </c>
      <c r="R57" s="213" t="s">
        <v>274</v>
      </c>
      <c r="S57" s="212"/>
      <c r="T57" s="297"/>
    </row>
    <row r="58" s="286" customFormat="1" ht="227" customHeight="1" spans="1:20">
      <c r="A58" s="212">
        <v>53</v>
      </c>
      <c r="B58" s="212" t="s">
        <v>275</v>
      </c>
      <c r="C58" s="212" t="s">
        <v>276</v>
      </c>
      <c r="D58" s="212" t="s">
        <v>19</v>
      </c>
      <c r="E58" s="212" t="s">
        <v>28</v>
      </c>
      <c r="F58" s="212" t="s">
        <v>29</v>
      </c>
      <c r="G58" s="212" t="s">
        <v>277</v>
      </c>
      <c r="H58" s="239" t="s">
        <v>278</v>
      </c>
      <c r="I58" s="212" t="s">
        <v>31</v>
      </c>
      <c r="J58" s="212">
        <v>7</v>
      </c>
      <c r="K58" s="331">
        <v>756</v>
      </c>
      <c r="L58" s="227"/>
      <c r="M58" s="227"/>
      <c r="N58" s="227"/>
      <c r="O58" s="227"/>
      <c r="P58" s="227"/>
      <c r="Q58" s="227" t="s">
        <v>1196</v>
      </c>
      <c r="R58" s="213" t="s">
        <v>279</v>
      </c>
      <c r="S58" s="212"/>
      <c r="T58" s="297"/>
    </row>
    <row r="59" s="286" customFormat="1" ht="227" customHeight="1" spans="1:20">
      <c r="A59" s="212">
        <v>54</v>
      </c>
      <c r="B59" s="212" t="s">
        <v>280</v>
      </c>
      <c r="C59" s="212" t="s">
        <v>281</v>
      </c>
      <c r="D59" s="212" t="s">
        <v>19</v>
      </c>
      <c r="E59" s="212" t="s">
        <v>282</v>
      </c>
      <c r="F59" s="212" t="s">
        <v>29</v>
      </c>
      <c r="G59" s="212" t="s">
        <v>272</v>
      </c>
      <c r="H59" s="239" t="s">
        <v>283</v>
      </c>
      <c r="I59" s="212" t="s">
        <v>24</v>
      </c>
      <c r="J59" s="212">
        <v>1</v>
      </c>
      <c r="K59" s="331">
        <v>248.4</v>
      </c>
      <c r="L59" s="227"/>
      <c r="M59" s="227"/>
      <c r="N59" s="227"/>
      <c r="O59" s="227"/>
      <c r="P59" s="227"/>
      <c r="Q59" s="227" t="s">
        <v>1194</v>
      </c>
      <c r="R59" s="213" t="s">
        <v>284</v>
      </c>
      <c r="S59" s="212"/>
      <c r="T59" s="297"/>
    </row>
    <row r="60" s="286" customFormat="1" ht="227" customHeight="1" spans="1:20">
      <c r="A60" s="212">
        <v>55</v>
      </c>
      <c r="B60" s="212" t="s">
        <v>285</v>
      </c>
      <c r="C60" s="212" t="s">
        <v>286</v>
      </c>
      <c r="D60" s="212" t="s">
        <v>19</v>
      </c>
      <c r="E60" s="212" t="s">
        <v>28</v>
      </c>
      <c r="F60" s="212" t="s">
        <v>29</v>
      </c>
      <c r="G60" s="212" t="s">
        <v>272</v>
      </c>
      <c r="H60" s="239" t="s">
        <v>1211</v>
      </c>
      <c r="I60" s="212" t="s">
        <v>31</v>
      </c>
      <c r="J60" s="212">
        <v>9</v>
      </c>
      <c r="K60" s="331">
        <v>243</v>
      </c>
      <c r="L60" s="227"/>
      <c r="M60" s="227"/>
      <c r="N60" s="227"/>
      <c r="O60" s="227"/>
      <c r="P60" s="227"/>
      <c r="Q60" s="227" t="s">
        <v>1196</v>
      </c>
      <c r="R60" s="213" t="s">
        <v>288</v>
      </c>
      <c r="S60" s="212"/>
      <c r="T60" s="297"/>
    </row>
    <row r="61" s="286" customFormat="1" ht="227" customHeight="1" spans="1:20">
      <c r="A61" s="212">
        <v>56</v>
      </c>
      <c r="B61" s="212" t="s">
        <v>289</v>
      </c>
      <c r="C61" s="212" t="s">
        <v>290</v>
      </c>
      <c r="D61" s="212" t="s">
        <v>35</v>
      </c>
      <c r="E61" s="212" t="s">
        <v>113</v>
      </c>
      <c r="F61" s="212" t="s">
        <v>29</v>
      </c>
      <c r="G61" s="212" t="s">
        <v>272</v>
      </c>
      <c r="H61" s="239" t="s">
        <v>291</v>
      </c>
      <c r="I61" s="212" t="s">
        <v>92</v>
      </c>
      <c r="J61" s="212">
        <v>127</v>
      </c>
      <c r="K61" s="331">
        <v>33.9</v>
      </c>
      <c r="L61" s="227"/>
      <c r="M61" s="227"/>
      <c r="N61" s="227"/>
      <c r="O61" s="227"/>
      <c r="P61" s="227"/>
      <c r="Q61" s="227" t="s">
        <v>1200</v>
      </c>
      <c r="R61" s="213" t="s">
        <v>292</v>
      </c>
      <c r="S61" s="212"/>
      <c r="T61" s="297"/>
    </row>
    <row r="62" s="286" customFormat="1" ht="137" customHeight="1" spans="1:20">
      <c r="A62" s="212">
        <v>57</v>
      </c>
      <c r="B62" s="212" t="s">
        <v>293</v>
      </c>
      <c r="C62" s="212" t="s">
        <v>294</v>
      </c>
      <c r="D62" s="212" t="s">
        <v>35</v>
      </c>
      <c r="E62" s="212" t="s">
        <v>120</v>
      </c>
      <c r="F62" s="212" t="s">
        <v>29</v>
      </c>
      <c r="G62" s="212" t="s">
        <v>272</v>
      </c>
      <c r="H62" s="239" t="s">
        <v>295</v>
      </c>
      <c r="I62" s="212" t="s">
        <v>123</v>
      </c>
      <c r="J62" s="212">
        <v>400</v>
      </c>
      <c r="K62" s="331">
        <v>140</v>
      </c>
      <c r="L62" s="227"/>
      <c r="M62" s="227"/>
      <c r="N62" s="227"/>
      <c r="O62" s="227"/>
      <c r="P62" s="227"/>
      <c r="Q62" s="227" t="s">
        <v>1200</v>
      </c>
      <c r="R62" s="213" t="s">
        <v>296</v>
      </c>
      <c r="S62" s="212"/>
      <c r="T62" s="297"/>
    </row>
    <row r="63" s="286" customFormat="1" ht="137" customHeight="1" spans="1:20">
      <c r="A63" s="212">
        <v>58</v>
      </c>
      <c r="B63" s="212" t="s">
        <v>297</v>
      </c>
      <c r="C63" s="212" t="s">
        <v>298</v>
      </c>
      <c r="D63" s="212" t="s">
        <v>35</v>
      </c>
      <c r="E63" s="212" t="s">
        <v>36</v>
      </c>
      <c r="F63" s="212" t="s">
        <v>21</v>
      </c>
      <c r="G63" s="212" t="s">
        <v>272</v>
      </c>
      <c r="H63" s="239" t="s">
        <v>299</v>
      </c>
      <c r="I63" s="212" t="s">
        <v>31</v>
      </c>
      <c r="J63" s="212">
        <v>4.6</v>
      </c>
      <c r="K63" s="331">
        <v>273</v>
      </c>
      <c r="L63" s="227"/>
      <c r="M63" s="227"/>
      <c r="N63" s="227"/>
      <c r="O63" s="227"/>
      <c r="P63" s="227"/>
      <c r="Q63" s="227" t="s">
        <v>1197</v>
      </c>
      <c r="R63" s="213" t="s">
        <v>300</v>
      </c>
      <c r="S63" s="212"/>
      <c r="T63" s="297"/>
    </row>
    <row r="64" s="286" customFormat="1" ht="155" customHeight="1" spans="1:20">
      <c r="A64" s="212">
        <v>59</v>
      </c>
      <c r="B64" s="212" t="s">
        <v>301</v>
      </c>
      <c r="C64" s="212" t="s">
        <v>302</v>
      </c>
      <c r="D64" s="212" t="s">
        <v>19</v>
      </c>
      <c r="E64" s="212" t="s">
        <v>20</v>
      </c>
      <c r="F64" s="212" t="s">
        <v>21</v>
      </c>
      <c r="G64" s="212" t="s">
        <v>272</v>
      </c>
      <c r="H64" s="239" t="s">
        <v>303</v>
      </c>
      <c r="I64" s="212" t="s">
        <v>31</v>
      </c>
      <c r="J64" s="212">
        <v>10.8</v>
      </c>
      <c r="K64" s="331">
        <v>102.2</v>
      </c>
      <c r="L64" s="227"/>
      <c r="M64" s="227"/>
      <c r="N64" s="227"/>
      <c r="O64" s="227"/>
      <c r="P64" s="227"/>
      <c r="Q64" s="227" t="s">
        <v>1194</v>
      </c>
      <c r="R64" s="213" t="s">
        <v>304</v>
      </c>
      <c r="S64" s="212"/>
      <c r="T64" s="297"/>
    </row>
    <row r="65" s="286" customFormat="1" ht="227" customHeight="1" spans="1:20">
      <c r="A65" s="212">
        <v>60</v>
      </c>
      <c r="B65" s="212" t="s">
        <v>305</v>
      </c>
      <c r="C65" s="212" t="s">
        <v>306</v>
      </c>
      <c r="D65" s="212" t="s">
        <v>35</v>
      </c>
      <c r="E65" s="212" t="s">
        <v>36</v>
      </c>
      <c r="F65" s="212" t="s">
        <v>21</v>
      </c>
      <c r="G65" s="212" t="s">
        <v>307</v>
      </c>
      <c r="H65" s="239" t="s">
        <v>308</v>
      </c>
      <c r="I65" s="212" t="s">
        <v>31</v>
      </c>
      <c r="J65" s="212">
        <v>2</v>
      </c>
      <c r="K65" s="331">
        <v>95</v>
      </c>
      <c r="L65" s="227"/>
      <c r="M65" s="227"/>
      <c r="N65" s="227"/>
      <c r="O65" s="227"/>
      <c r="P65" s="227"/>
      <c r="Q65" s="227" t="s">
        <v>1197</v>
      </c>
      <c r="R65" s="213" t="s">
        <v>309</v>
      </c>
      <c r="S65" s="212"/>
      <c r="T65" s="297"/>
    </row>
    <row r="66" s="286" customFormat="1" ht="227" customHeight="1" spans="1:20">
      <c r="A66" s="212">
        <v>61</v>
      </c>
      <c r="B66" s="212" t="s">
        <v>310</v>
      </c>
      <c r="C66" s="212" t="s">
        <v>311</v>
      </c>
      <c r="D66" s="212" t="s">
        <v>19</v>
      </c>
      <c r="E66" s="212" t="s">
        <v>710</v>
      </c>
      <c r="F66" s="212" t="s">
        <v>29</v>
      </c>
      <c r="G66" s="212" t="s">
        <v>307</v>
      </c>
      <c r="H66" s="239" t="s">
        <v>313</v>
      </c>
      <c r="I66" s="212" t="s">
        <v>24</v>
      </c>
      <c r="J66" s="212">
        <v>2</v>
      </c>
      <c r="K66" s="331">
        <v>324</v>
      </c>
      <c r="L66" s="227"/>
      <c r="M66" s="227"/>
      <c r="N66" s="227"/>
      <c r="O66" s="227"/>
      <c r="P66" s="227"/>
      <c r="Q66" s="227" t="s">
        <v>1200</v>
      </c>
      <c r="R66" s="213" t="s">
        <v>314</v>
      </c>
      <c r="S66" s="212"/>
      <c r="T66" s="297"/>
    </row>
    <row r="67" s="286" customFormat="1" ht="227" customHeight="1" spans="1:20">
      <c r="A67" s="212">
        <v>62</v>
      </c>
      <c r="B67" s="212" t="s">
        <v>315</v>
      </c>
      <c r="C67" s="212" t="s">
        <v>316</v>
      </c>
      <c r="D67" s="212" t="s">
        <v>35</v>
      </c>
      <c r="E67" s="212" t="s">
        <v>120</v>
      </c>
      <c r="F67" s="212" t="s">
        <v>29</v>
      </c>
      <c r="G67" s="212" t="s">
        <v>307</v>
      </c>
      <c r="H67" s="239" t="s">
        <v>317</v>
      </c>
      <c r="I67" s="212" t="s">
        <v>123</v>
      </c>
      <c r="J67" s="212">
        <v>352</v>
      </c>
      <c r="K67" s="331">
        <v>123.2</v>
      </c>
      <c r="L67" s="227"/>
      <c r="M67" s="227"/>
      <c r="N67" s="227"/>
      <c r="O67" s="227"/>
      <c r="P67" s="227"/>
      <c r="Q67" s="227" t="s">
        <v>1200</v>
      </c>
      <c r="R67" s="213" t="s">
        <v>318</v>
      </c>
      <c r="S67" s="212"/>
      <c r="T67" s="297"/>
    </row>
    <row r="68" s="286" customFormat="1" ht="227" customHeight="1" spans="1:20">
      <c r="A68" s="212">
        <v>63</v>
      </c>
      <c r="B68" s="212" t="s">
        <v>319</v>
      </c>
      <c r="C68" s="212" t="s">
        <v>320</v>
      </c>
      <c r="D68" s="212" t="s">
        <v>35</v>
      </c>
      <c r="E68" s="212" t="s">
        <v>113</v>
      </c>
      <c r="F68" s="212" t="s">
        <v>29</v>
      </c>
      <c r="G68" s="212" t="s">
        <v>307</v>
      </c>
      <c r="H68" s="239" t="s">
        <v>321</v>
      </c>
      <c r="I68" s="212" t="s">
        <v>92</v>
      </c>
      <c r="J68" s="212">
        <v>108</v>
      </c>
      <c r="K68" s="331">
        <v>70.6</v>
      </c>
      <c r="L68" s="227"/>
      <c r="M68" s="227"/>
      <c r="N68" s="227"/>
      <c r="O68" s="227"/>
      <c r="P68" s="227"/>
      <c r="Q68" s="227" t="s">
        <v>1200</v>
      </c>
      <c r="R68" s="213" t="s">
        <v>322</v>
      </c>
      <c r="S68" s="212"/>
      <c r="T68" s="297"/>
    </row>
    <row r="69" s="286" customFormat="1" ht="215" customHeight="1" spans="1:20">
      <c r="A69" s="212">
        <v>64</v>
      </c>
      <c r="B69" s="212" t="s">
        <v>323</v>
      </c>
      <c r="C69" s="212" t="s">
        <v>324</v>
      </c>
      <c r="D69" s="212" t="s">
        <v>35</v>
      </c>
      <c r="E69" s="212" t="s">
        <v>36</v>
      </c>
      <c r="F69" s="212" t="s">
        <v>29</v>
      </c>
      <c r="G69" s="212" t="s">
        <v>307</v>
      </c>
      <c r="H69" s="239" t="s">
        <v>325</v>
      </c>
      <c r="I69" s="212" t="s">
        <v>31</v>
      </c>
      <c r="J69" s="212">
        <v>2</v>
      </c>
      <c r="K69" s="331">
        <v>45</v>
      </c>
      <c r="L69" s="227"/>
      <c r="M69" s="227"/>
      <c r="N69" s="227"/>
      <c r="O69" s="227"/>
      <c r="P69" s="227"/>
      <c r="Q69" s="227" t="s">
        <v>1200</v>
      </c>
      <c r="R69" s="213" t="s">
        <v>326</v>
      </c>
      <c r="S69" s="238"/>
      <c r="T69" s="297"/>
    </row>
    <row r="70" s="286" customFormat="1" ht="215" customHeight="1" spans="1:20">
      <c r="A70" s="212">
        <v>65</v>
      </c>
      <c r="B70" s="212" t="s">
        <v>327</v>
      </c>
      <c r="C70" s="212" t="s">
        <v>328</v>
      </c>
      <c r="D70" s="212" t="s">
        <v>823</v>
      </c>
      <c r="E70" s="212" t="s">
        <v>824</v>
      </c>
      <c r="F70" s="212" t="s">
        <v>29</v>
      </c>
      <c r="G70" s="212" t="s">
        <v>307</v>
      </c>
      <c r="H70" s="239" t="s">
        <v>330</v>
      </c>
      <c r="I70" s="212" t="s">
        <v>31</v>
      </c>
      <c r="J70" s="212">
        <v>5</v>
      </c>
      <c r="K70" s="331">
        <v>108</v>
      </c>
      <c r="L70" s="227"/>
      <c r="M70" s="227"/>
      <c r="N70" s="227"/>
      <c r="O70" s="227"/>
      <c r="P70" s="227"/>
      <c r="Q70" s="227" t="s">
        <v>1196</v>
      </c>
      <c r="R70" s="213" t="s">
        <v>331</v>
      </c>
      <c r="S70" s="212"/>
      <c r="T70" s="297"/>
    </row>
    <row r="71" s="286" customFormat="1" ht="215" customHeight="1" spans="1:20">
      <c r="A71" s="212">
        <v>66</v>
      </c>
      <c r="B71" s="212" t="s">
        <v>332</v>
      </c>
      <c r="C71" s="212" t="s">
        <v>333</v>
      </c>
      <c r="D71" s="212" t="s">
        <v>19</v>
      </c>
      <c r="E71" s="212" t="s">
        <v>334</v>
      </c>
      <c r="F71" s="212" t="s">
        <v>21</v>
      </c>
      <c r="G71" s="212" t="s">
        <v>710</v>
      </c>
      <c r="H71" s="213" t="s">
        <v>336</v>
      </c>
      <c r="I71" s="212" t="s">
        <v>24</v>
      </c>
      <c r="J71" s="212">
        <v>2</v>
      </c>
      <c r="K71" s="331">
        <v>1000</v>
      </c>
      <c r="L71" s="227"/>
      <c r="M71" s="227"/>
      <c r="N71" s="227"/>
      <c r="O71" s="227"/>
      <c r="P71" s="227"/>
      <c r="Q71" s="227" t="s">
        <v>1200</v>
      </c>
      <c r="R71" s="213" t="s">
        <v>337</v>
      </c>
      <c r="S71" s="212"/>
      <c r="T71" s="297"/>
    </row>
    <row r="72" s="286" customFormat="1" ht="215" customHeight="1" spans="1:20">
      <c r="A72" s="212">
        <v>67</v>
      </c>
      <c r="B72" s="212" t="s">
        <v>338</v>
      </c>
      <c r="C72" s="212" t="s">
        <v>339</v>
      </c>
      <c r="D72" s="212" t="s">
        <v>35</v>
      </c>
      <c r="E72" s="212" t="s">
        <v>113</v>
      </c>
      <c r="F72" s="212" t="s">
        <v>29</v>
      </c>
      <c r="G72" s="212" t="s">
        <v>335</v>
      </c>
      <c r="H72" s="239" t="s">
        <v>340</v>
      </c>
      <c r="I72" s="212" t="s">
        <v>116</v>
      </c>
      <c r="J72" s="212">
        <v>2</v>
      </c>
      <c r="K72" s="331">
        <v>80</v>
      </c>
      <c r="L72" s="227"/>
      <c r="M72" s="227"/>
      <c r="N72" s="227"/>
      <c r="O72" s="227"/>
      <c r="P72" s="227"/>
      <c r="Q72" s="227" t="s">
        <v>1200</v>
      </c>
      <c r="R72" s="213" t="s">
        <v>341</v>
      </c>
      <c r="S72" s="212"/>
      <c r="T72" s="297"/>
    </row>
    <row r="73" s="286" customFormat="1" ht="215" customHeight="1" spans="1:20">
      <c r="A73" s="212">
        <v>68</v>
      </c>
      <c r="B73" s="212" t="s">
        <v>342</v>
      </c>
      <c r="C73" s="212" t="s">
        <v>343</v>
      </c>
      <c r="D73" s="212" t="s">
        <v>35</v>
      </c>
      <c r="E73" s="212" t="s">
        <v>120</v>
      </c>
      <c r="F73" s="212" t="s">
        <v>29</v>
      </c>
      <c r="G73" s="212" t="s">
        <v>335</v>
      </c>
      <c r="H73" s="239" t="s">
        <v>345</v>
      </c>
      <c r="I73" s="212" t="s">
        <v>31</v>
      </c>
      <c r="J73" s="212">
        <v>2.3</v>
      </c>
      <c r="K73" s="331">
        <v>66.4</v>
      </c>
      <c r="L73" s="227"/>
      <c r="M73" s="227"/>
      <c r="N73" s="227"/>
      <c r="O73" s="227"/>
      <c r="P73" s="227"/>
      <c r="Q73" s="227" t="s">
        <v>1200</v>
      </c>
      <c r="R73" s="213" t="s">
        <v>346</v>
      </c>
      <c r="S73" s="212"/>
      <c r="T73" s="297"/>
    </row>
    <row r="74" s="286" customFormat="1" ht="215" customHeight="1" spans="1:20">
      <c r="A74" s="212">
        <v>69</v>
      </c>
      <c r="B74" s="212" t="s">
        <v>347</v>
      </c>
      <c r="C74" s="212" t="s">
        <v>348</v>
      </c>
      <c r="D74" s="212" t="s">
        <v>35</v>
      </c>
      <c r="E74" s="212" t="s">
        <v>36</v>
      </c>
      <c r="F74" s="212" t="s">
        <v>29</v>
      </c>
      <c r="G74" s="212" t="s">
        <v>349</v>
      </c>
      <c r="H74" s="239" t="s">
        <v>350</v>
      </c>
      <c r="I74" s="212" t="s">
        <v>31</v>
      </c>
      <c r="J74" s="212">
        <v>2</v>
      </c>
      <c r="K74" s="331">
        <v>143</v>
      </c>
      <c r="L74" s="227"/>
      <c r="M74" s="227"/>
      <c r="N74" s="227"/>
      <c r="O74" s="227"/>
      <c r="P74" s="227"/>
      <c r="Q74" s="227" t="s">
        <v>1197</v>
      </c>
      <c r="R74" s="213" t="s">
        <v>351</v>
      </c>
      <c r="S74" s="212"/>
      <c r="T74" s="297"/>
    </row>
    <row r="75" s="286" customFormat="1" ht="215" customHeight="1" spans="1:20">
      <c r="A75" s="212">
        <v>70</v>
      </c>
      <c r="B75" s="212" t="s">
        <v>352</v>
      </c>
      <c r="C75" s="212" t="s">
        <v>353</v>
      </c>
      <c r="D75" s="212" t="s">
        <v>35</v>
      </c>
      <c r="E75" s="212" t="s">
        <v>113</v>
      </c>
      <c r="F75" s="212" t="s">
        <v>29</v>
      </c>
      <c r="G75" s="212" t="s">
        <v>349</v>
      </c>
      <c r="H75" s="239" t="s">
        <v>354</v>
      </c>
      <c r="I75" s="212" t="s">
        <v>116</v>
      </c>
      <c r="J75" s="212">
        <v>2</v>
      </c>
      <c r="K75" s="331">
        <v>65</v>
      </c>
      <c r="L75" s="227"/>
      <c r="M75" s="227"/>
      <c r="N75" s="227"/>
      <c r="O75" s="227"/>
      <c r="P75" s="227"/>
      <c r="Q75" s="227" t="s">
        <v>1200</v>
      </c>
      <c r="R75" s="213" t="s">
        <v>355</v>
      </c>
      <c r="S75" s="212"/>
      <c r="T75" s="297"/>
    </row>
    <row r="76" s="286" customFormat="1" ht="215" customHeight="1" spans="1:20">
      <c r="A76" s="212">
        <v>71</v>
      </c>
      <c r="B76" s="212" t="s">
        <v>356</v>
      </c>
      <c r="C76" s="212" t="s">
        <v>357</v>
      </c>
      <c r="D76" s="212" t="s">
        <v>35</v>
      </c>
      <c r="E76" s="212" t="s">
        <v>36</v>
      </c>
      <c r="F76" s="212" t="s">
        <v>21</v>
      </c>
      <c r="G76" s="212" t="s">
        <v>358</v>
      </c>
      <c r="H76" s="239" t="s">
        <v>359</v>
      </c>
      <c r="I76" s="212" t="s">
        <v>31</v>
      </c>
      <c r="J76" s="212">
        <v>4</v>
      </c>
      <c r="K76" s="331">
        <v>103.7</v>
      </c>
      <c r="L76" s="227"/>
      <c r="M76" s="227"/>
      <c r="N76" s="227"/>
      <c r="O76" s="227"/>
      <c r="P76" s="227"/>
      <c r="Q76" s="227" t="s">
        <v>1200</v>
      </c>
      <c r="R76" s="213" t="s">
        <v>360</v>
      </c>
      <c r="S76" s="212"/>
      <c r="T76" s="297"/>
    </row>
    <row r="77" s="286" customFormat="1" ht="215" customHeight="1" spans="1:20">
      <c r="A77" s="212">
        <v>72</v>
      </c>
      <c r="B77" s="212" t="s">
        <v>361</v>
      </c>
      <c r="C77" s="212" t="s">
        <v>362</v>
      </c>
      <c r="D77" s="212" t="s">
        <v>19</v>
      </c>
      <c r="E77" s="212" t="s">
        <v>28</v>
      </c>
      <c r="F77" s="212" t="s">
        <v>29</v>
      </c>
      <c r="G77" s="212" t="s">
        <v>358</v>
      </c>
      <c r="H77" s="239" t="s">
        <v>1212</v>
      </c>
      <c r="I77" s="212" t="s">
        <v>31</v>
      </c>
      <c r="J77" s="212">
        <v>5</v>
      </c>
      <c r="K77" s="331">
        <v>135</v>
      </c>
      <c r="L77" s="227"/>
      <c r="M77" s="227"/>
      <c r="N77" s="227"/>
      <c r="O77" s="227"/>
      <c r="P77" s="227"/>
      <c r="Q77" s="227" t="s">
        <v>1196</v>
      </c>
      <c r="R77" s="213" t="s">
        <v>364</v>
      </c>
      <c r="S77" s="212"/>
      <c r="T77" s="297"/>
    </row>
    <row r="78" s="286" customFormat="1" ht="215" customHeight="1" spans="1:20">
      <c r="A78" s="212">
        <v>73</v>
      </c>
      <c r="B78" s="212" t="s">
        <v>365</v>
      </c>
      <c r="C78" s="212" t="s">
        <v>366</v>
      </c>
      <c r="D78" s="212" t="s">
        <v>35</v>
      </c>
      <c r="E78" s="212" t="s">
        <v>113</v>
      </c>
      <c r="F78" s="212" t="s">
        <v>29</v>
      </c>
      <c r="G78" s="212" t="s">
        <v>358</v>
      </c>
      <c r="H78" s="239" t="s">
        <v>367</v>
      </c>
      <c r="I78" s="212" t="s">
        <v>92</v>
      </c>
      <c r="J78" s="212">
        <v>200</v>
      </c>
      <c r="K78" s="331">
        <v>30</v>
      </c>
      <c r="L78" s="227"/>
      <c r="M78" s="227"/>
      <c r="N78" s="227"/>
      <c r="O78" s="227"/>
      <c r="P78" s="227"/>
      <c r="Q78" s="227" t="s">
        <v>1200</v>
      </c>
      <c r="R78" s="213" t="s">
        <v>368</v>
      </c>
      <c r="S78" s="212"/>
      <c r="T78" s="297"/>
    </row>
    <row r="79" s="286" customFormat="1" ht="215" customHeight="1" spans="1:20">
      <c r="A79" s="212">
        <v>74</v>
      </c>
      <c r="B79" s="212" t="s">
        <v>369</v>
      </c>
      <c r="C79" s="212" t="s">
        <v>370</v>
      </c>
      <c r="D79" s="212" t="s">
        <v>35</v>
      </c>
      <c r="E79" s="212" t="s">
        <v>120</v>
      </c>
      <c r="F79" s="212" t="s">
        <v>29</v>
      </c>
      <c r="G79" s="212" t="s">
        <v>358</v>
      </c>
      <c r="H79" s="239" t="s">
        <v>371</v>
      </c>
      <c r="I79" s="212" t="s">
        <v>123</v>
      </c>
      <c r="J79" s="212">
        <v>112</v>
      </c>
      <c r="K79" s="331">
        <v>39.2</v>
      </c>
      <c r="L79" s="227"/>
      <c r="M79" s="227"/>
      <c r="N79" s="227"/>
      <c r="O79" s="227"/>
      <c r="P79" s="227"/>
      <c r="Q79" s="227" t="s">
        <v>1200</v>
      </c>
      <c r="R79" s="213" t="s">
        <v>372</v>
      </c>
      <c r="S79" s="212"/>
      <c r="T79" s="297"/>
    </row>
    <row r="80" s="286" customFormat="1" ht="215" customHeight="1" spans="1:20">
      <c r="A80" s="212">
        <v>75</v>
      </c>
      <c r="B80" s="212" t="s">
        <v>373</v>
      </c>
      <c r="C80" s="212" t="s">
        <v>374</v>
      </c>
      <c r="D80" s="212" t="s">
        <v>35</v>
      </c>
      <c r="E80" s="212" t="s">
        <v>375</v>
      </c>
      <c r="F80" s="212" t="s">
        <v>29</v>
      </c>
      <c r="G80" s="212" t="s">
        <v>358</v>
      </c>
      <c r="H80" s="239" t="s">
        <v>376</v>
      </c>
      <c r="I80" s="212" t="s">
        <v>116</v>
      </c>
      <c r="J80" s="212">
        <v>1</v>
      </c>
      <c r="K80" s="331">
        <v>25</v>
      </c>
      <c r="L80" s="227"/>
      <c r="M80" s="227"/>
      <c r="N80" s="227"/>
      <c r="O80" s="227"/>
      <c r="P80" s="227"/>
      <c r="Q80" s="227" t="s">
        <v>1200</v>
      </c>
      <c r="R80" s="213" t="s">
        <v>377</v>
      </c>
      <c r="S80" s="212"/>
      <c r="T80" s="297"/>
    </row>
    <row r="81" s="286" customFormat="1" ht="215" customHeight="1" spans="1:20">
      <c r="A81" s="212">
        <v>76</v>
      </c>
      <c r="B81" s="212" t="s">
        <v>378</v>
      </c>
      <c r="C81" s="212" t="s">
        <v>379</v>
      </c>
      <c r="D81" s="212" t="s">
        <v>35</v>
      </c>
      <c r="E81" s="212" t="s">
        <v>113</v>
      </c>
      <c r="F81" s="212" t="s">
        <v>29</v>
      </c>
      <c r="G81" s="212" t="s">
        <v>380</v>
      </c>
      <c r="H81" s="239" t="s">
        <v>381</v>
      </c>
      <c r="I81" s="212" t="s">
        <v>116</v>
      </c>
      <c r="J81" s="212">
        <v>2</v>
      </c>
      <c r="K81" s="331">
        <v>65</v>
      </c>
      <c r="L81" s="227"/>
      <c r="M81" s="227"/>
      <c r="N81" s="227"/>
      <c r="O81" s="227"/>
      <c r="P81" s="227"/>
      <c r="Q81" s="227" t="s">
        <v>1200</v>
      </c>
      <c r="R81" s="213" t="s">
        <v>382</v>
      </c>
      <c r="S81" s="212"/>
      <c r="T81" s="297"/>
    </row>
    <row r="82" s="286" customFormat="1" ht="215" customHeight="1" spans="1:20">
      <c r="A82" s="212">
        <v>77</v>
      </c>
      <c r="B82" s="212" t="s">
        <v>383</v>
      </c>
      <c r="C82" s="212" t="s">
        <v>384</v>
      </c>
      <c r="D82" s="212" t="s">
        <v>35</v>
      </c>
      <c r="E82" s="212" t="s">
        <v>120</v>
      </c>
      <c r="F82" s="212" t="s">
        <v>29</v>
      </c>
      <c r="G82" s="212" t="s">
        <v>380</v>
      </c>
      <c r="H82" s="239" t="s">
        <v>385</v>
      </c>
      <c r="I82" s="212" t="s">
        <v>123</v>
      </c>
      <c r="J82" s="212">
        <v>148</v>
      </c>
      <c r="K82" s="331">
        <v>51.8</v>
      </c>
      <c r="L82" s="227"/>
      <c r="M82" s="227"/>
      <c r="N82" s="227"/>
      <c r="O82" s="227"/>
      <c r="P82" s="227"/>
      <c r="Q82" s="227" t="s">
        <v>1200</v>
      </c>
      <c r="R82" s="213" t="s">
        <v>386</v>
      </c>
      <c r="S82" s="212"/>
      <c r="T82" s="297"/>
    </row>
    <row r="83" s="286" customFormat="1" ht="215" customHeight="1" spans="1:20">
      <c r="A83" s="212">
        <v>78</v>
      </c>
      <c r="B83" s="212" t="s">
        <v>387</v>
      </c>
      <c r="C83" s="212" t="s">
        <v>388</v>
      </c>
      <c r="D83" s="212" t="s">
        <v>35</v>
      </c>
      <c r="E83" s="212" t="s">
        <v>36</v>
      </c>
      <c r="F83" s="212" t="s">
        <v>29</v>
      </c>
      <c r="G83" s="212" t="s">
        <v>380</v>
      </c>
      <c r="H83" s="239" t="s">
        <v>389</v>
      </c>
      <c r="I83" s="212" t="s">
        <v>31</v>
      </c>
      <c r="J83" s="212">
        <v>1.6</v>
      </c>
      <c r="K83" s="331">
        <v>41.4</v>
      </c>
      <c r="L83" s="227"/>
      <c r="M83" s="227"/>
      <c r="N83" s="227"/>
      <c r="O83" s="227"/>
      <c r="P83" s="227"/>
      <c r="Q83" s="227" t="s">
        <v>1197</v>
      </c>
      <c r="R83" s="213" t="s">
        <v>390</v>
      </c>
      <c r="S83" s="212"/>
      <c r="T83" s="297"/>
    </row>
    <row r="84" s="286" customFormat="1" ht="215" customHeight="1" spans="1:20">
      <c r="A84" s="212">
        <v>79</v>
      </c>
      <c r="B84" s="212" t="s">
        <v>391</v>
      </c>
      <c r="C84" s="212" t="s">
        <v>392</v>
      </c>
      <c r="D84" s="212" t="s">
        <v>19</v>
      </c>
      <c r="E84" s="212" t="s">
        <v>20</v>
      </c>
      <c r="F84" s="212" t="s">
        <v>21</v>
      </c>
      <c r="G84" s="212" t="s">
        <v>380</v>
      </c>
      <c r="H84" s="239" t="s">
        <v>393</v>
      </c>
      <c r="I84" s="212" t="s">
        <v>31</v>
      </c>
      <c r="J84" s="212">
        <v>8.2</v>
      </c>
      <c r="K84" s="331">
        <v>77.8</v>
      </c>
      <c r="L84" s="227"/>
      <c r="M84" s="227"/>
      <c r="N84" s="227"/>
      <c r="O84" s="227"/>
      <c r="P84" s="227"/>
      <c r="Q84" s="227" t="s">
        <v>1194</v>
      </c>
      <c r="R84" s="213" t="s">
        <v>394</v>
      </c>
      <c r="S84" s="212"/>
      <c r="T84" s="297"/>
    </row>
    <row r="85" s="286" customFormat="1" ht="215" customHeight="1" spans="1:20">
      <c r="A85" s="212">
        <v>80</v>
      </c>
      <c r="B85" s="212" t="s">
        <v>395</v>
      </c>
      <c r="C85" s="212" t="s">
        <v>396</v>
      </c>
      <c r="D85" s="212" t="s">
        <v>19</v>
      </c>
      <c r="E85" s="212" t="s">
        <v>20</v>
      </c>
      <c r="F85" s="212" t="s">
        <v>21</v>
      </c>
      <c r="G85" s="212" t="s">
        <v>397</v>
      </c>
      <c r="H85" s="239" t="s">
        <v>398</v>
      </c>
      <c r="I85" s="212" t="s">
        <v>31</v>
      </c>
      <c r="J85" s="212">
        <v>8</v>
      </c>
      <c r="K85" s="331">
        <v>104</v>
      </c>
      <c r="L85" s="227"/>
      <c r="M85" s="227"/>
      <c r="N85" s="227"/>
      <c r="O85" s="227"/>
      <c r="P85" s="227"/>
      <c r="Q85" s="227" t="s">
        <v>1194</v>
      </c>
      <c r="R85" s="213" t="s">
        <v>399</v>
      </c>
      <c r="S85" s="212"/>
      <c r="T85" s="297"/>
    </row>
    <row r="86" s="286" customFormat="1" ht="215" customHeight="1" spans="1:20">
      <c r="A86" s="212">
        <v>81</v>
      </c>
      <c r="B86" s="212" t="s">
        <v>400</v>
      </c>
      <c r="C86" s="212" t="s">
        <v>401</v>
      </c>
      <c r="D86" s="212" t="s">
        <v>19</v>
      </c>
      <c r="E86" s="212" t="s">
        <v>28</v>
      </c>
      <c r="F86" s="212" t="s">
        <v>21</v>
      </c>
      <c r="G86" s="212" t="s">
        <v>402</v>
      </c>
      <c r="H86" s="239" t="s">
        <v>1213</v>
      </c>
      <c r="I86" s="212" t="s">
        <v>31</v>
      </c>
      <c r="J86" s="212">
        <v>10</v>
      </c>
      <c r="K86" s="331">
        <v>259.2</v>
      </c>
      <c r="L86" s="227"/>
      <c r="M86" s="227"/>
      <c r="N86" s="227"/>
      <c r="O86" s="227"/>
      <c r="P86" s="227"/>
      <c r="Q86" s="227" t="s">
        <v>1196</v>
      </c>
      <c r="R86" s="213" t="s">
        <v>404</v>
      </c>
      <c r="S86" s="212"/>
      <c r="T86" s="297"/>
    </row>
    <row r="87" s="286" customFormat="1" ht="215" customHeight="1" spans="1:20">
      <c r="A87" s="212">
        <v>82</v>
      </c>
      <c r="B87" s="212" t="s">
        <v>405</v>
      </c>
      <c r="C87" s="212" t="s">
        <v>406</v>
      </c>
      <c r="D87" s="212" t="s">
        <v>35</v>
      </c>
      <c r="E87" s="212" t="s">
        <v>113</v>
      </c>
      <c r="F87" s="212" t="s">
        <v>29</v>
      </c>
      <c r="G87" s="212" t="s">
        <v>402</v>
      </c>
      <c r="H87" s="239" t="s">
        <v>407</v>
      </c>
      <c r="I87" s="212" t="s">
        <v>116</v>
      </c>
      <c r="J87" s="212">
        <v>1</v>
      </c>
      <c r="K87" s="331">
        <v>25</v>
      </c>
      <c r="L87" s="227"/>
      <c r="M87" s="227"/>
      <c r="N87" s="227"/>
      <c r="O87" s="227"/>
      <c r="P87" s="227"/>
      <c r="Q87" s="227" t="s">
        <v>1200</v>
      </c>
      <c r="R87" s="213" t="s">
        <v>408</v>
      </c>
      <c r="S87" s="212"/>
      <c r="T87" s="297"/>
    </row>
    <row r="88" s="286" customFormat="1" ht="215" customHeight="1" spans="1:20">
      <c r="A88" s="212">
        <v>83</v>
      </c>
      <c r="B88" s="212" t="s">
        <v>409</v>
      </c>
      <c r="C88" s="212" t="s">
        <v>410</v>
      </c>
      <c r="D88" s="212" t="s">
        <v>35</v>
      </c>
      <c r="E88" s="212" t="s">
        <v>113</v>
      </c>
      <c r="F88" s="212" t="s">
        <v>29</v>
      </c>
      <c r="G88" s="212" t="s">
        <v>411</v>
      </c>
      <c r="H88" s="239" t="s">
        <v>412</v>
      </c>
      <c r="I88" s="212" t="s">
        <v>116</v>
      </c>
      <c r="J88" s="212">
        <v>2</v>
      </c>
      <c r="K88" s="331">
        <v>65</v>
      </c>
      <c r="L88" s="227"/>
      <c r="M88" s="227"/>
      <c r="N88" s="227"/>
      <c r="O88" s="227"/>
      <c r="P88" s="227"/>
      <c r="Q88" s="227" t="s">
        <v>1200</v>
      </c>
      <c r="R88" s="213" t="s">
        <v>413</v>
      </c>
      <c r="S88" s="212"/>
      <c r="T88" s="297"/>
    </row>
    <row r="89" s="286" customFormat="1" ht="215" customHeight="1" spans="1:20">
      <c r="A89" s="212">
        <v>84</v>
      </c>
      <c r="B89" s="212" t="s">
        <v>414</v>
      </c>
      <c r="C89" s="212" t="s">
        <v>415</v>
      </c>
      <c r="D89" s="212" t="s">
        <v>35</v>
      </c>
      <c r="E89" s="212" t="s">
        <v>120</v>
      </c>
      <c r="F89" s="212" t="s">
        <v>29</v>
      </c>
      <c r="G89" s="212" t="s">
        <v>411</v>
      </c>
      <c r="H89" s="239" t="s">
        <v>416</v>
      </c>
      <c r="I89" s="212" t="s">
        <v>123</v>
      </c>
      <c r="J89" s="212">
        <v>200</v>
      </c>
      <c r="K89" s="331">
        <v>70</v>
      </c>
      <c r="L89" s="227"/>
      <c r="M89" s="227"/>
      <c r="N89" s="227"/>
      <c r="O89" s="227"/>
      <c r="P89" s="227"/>
      <c r="Q89" s="227" t="s">
        <v>1200</v>
      </c>
      <c r="R89" s="213" t="s">
        <v>417</v>
      </c>
      <c r="S89" s="228"/>
      <c r="T89" s="297"/>
    </row>
    <row r="90" s="286" customFormat="1" ht="215" customHeight="1" spans="1:20">
      <c r="A90" s="212">
        <v>85</v>
      </c>
      <c r="B90" s="212" t="s">
        <v>418</v>
      </c>
      <c r="C90" s="212" t="s">
        <v>419</v>
      </c>
      <c r="D90" s="212" t="s">
        <v>19</v>
      </c>
      <c r="E90" s="212" t="s">
        <v>28</v>
      </c>
      <c r="F90" s="212" t="s">
        <v>21</v>
      </c>
      <c r="G90" s="212" t="s">
        <v>411</v>
      </c>
      <c r="H90" s="239" t="s">
        <v>1214</v>
      </c>
      <c r="I90" s="212" t="s">
        <v>31</v>
      </c>
      <c r="J90" s="212">
        <v>4</v>
      </c>
      <c r="K90" s="331">
        <v>86.4</v>
      </c>
      <c r="L90" s="227"/>
      <c r="M90" s="227"/>
      <c r="N90" s="227"/>
      <c r="O90" s="227"/>
      <c r="P90" s="227"/>
      <c r="Q90" s="227" t="s">
        <v>1196</v>
      </c>
      <c r="R90" s="213" t="s">
        <v>421</v>
      </c>
      <c r="S90" s="212"/>
      <c r="T90" s="297"/>
    </row>
    <row r="91" s="286" customFormat="1" ht="215" customHeight="1" spans="1:20">
      <c r="A91" s="212">
        <v>86</v>
      </c>
      <c r="B91" s="212" t="s">
        <v>422</v>
      </c>
      <c r="C91" s="212" t="s">
        <v>423</v>
      </c>
      <c r="D91" s="212" t="s">
        <v>35</v>
      </c>
      <c r="E91" s="212" t="s">
        <v>113</v>
      </c>
      <c r="F91" s="212" t="s">
        <v>29</v>
      </c>
      <c r="G91" s="212" t="s">
        <v>424</v>
      </c>
      <c r="H91" s="239" t="s">
        <v>425</v>
      </c>
      <c r="I91" s="212" t="s">
        <v>92</v>
      </c>
      <c r="J91" s="212">
        <v>100</v>
      </c>
      <c r="K91" s="331">
        <v>49.5</v>
      </c>
      <c r="L91" s="227"/>
      <c r="M91" s="227"/>
      <c r="N91" s="227"/>
      <c r="O91" s="227"/>
      <c r="P91" s="227"/>
      <c r="Q91" s="227" t="s">
        <v>1200</v>
      </c>
      <c r="R91" s="213" t="s">
        <v>426</v>
      </c>
      <c r="S91" s="212"/>
      <c r="T91" s="297"/>
    </row>
    <row r="92" s="286" customFormat="1" ht="215" customHeight="1" spans="1:20">
      <c r="A92" s="212">
        <v>87</v>
      </c>
      <c r="B92" s="212" t="s">
        <v>427</v>
      </c>
      <c r="C92" s="212" t="s">
        <v>428</v>
      </c>
      <c r="D92" s="212" t="s">
        <v>35</v>
      </c>
      <c r="E92" s="212" t="s">
        <v>36</v>
      </c>
      <c r="F92" s="212" t="s">
        <v>21</v>
      </c>
      <c r="G92" s="212" t="s">
        <v>424</v>
      </c>
      <c r="H92" s="239" t="s">
        <v>429</v>
      </c>
      <c r="I92" s="212" t="s">
        <v>31</v>
      </c>
      <c r="J92" s="212">
        <v>1.5</v>
      </c>
      <c r="K92" s="331">
        <v>48.6</v>
      </c>
      <c r="L92" s="227"/>
      <c r="M92" s="227"/>
      <c r="N92" s="227"/>
      <c r="O92" s="227"/>
      <c r="P92" s="227"/>
      <c r="Q92" s="227" t="s">
        <v>1197</v>
      </c>
      <c r="R92" s="213" t="s">
        <v>430</v>
      </c>
      <c r="S92" s="212"/>
      <c r="T92" s="297"/>
    </row>
    <row r="93" s="286" customFormat="1" ht="215" customHeight="1" spans="1:20">
      <c r="A93" s="212">
        <v>88</v>
      </c>
      <c r="B93" s="212" t="s">
        <v>431</v>
      </c>
      <c r="C93" s="212" t="s">
        <v>432</v>
      </c>
      <c r="D93" s="212" t="s">
        <v>19</v>
      </c>
      <c r="E93" s="212" t="s">
        <v>28</v>
      </c>
      <c r="F93" s="212" t="s">
        <v>29</v>
      </c>
      <c r="G93" s="212" t="s">
        <v>424</v>
      </c>
      <c r="H93" s="239" t="s">
        <v>1215</v>
      </c>
      <c r="I93" s="212" t="s">
        <v>31</v>
      </c>
      <c r="J93" s="212">
        <v>10</v>
      </c>
      <c r="K93" s="331">
        <v>324</v>
      </c>
      <c r="L93" s="227"/>
      <c r="M93" s="227"/>
      <c r="N93" s="227"/>
      <c r="O93" s="227"/>
      <c r="P93" s="227"/>
      <c r="Q93" s="227" t="s">
        <v>1196</v>
      </c>
      <c r="R93" s="213" t="s">
        <v>434</v>
      </c>
      <c r="S93" s="212"/>
      <c r="T93" s="297"/>
    </row>
    <row r="94" s="286" customFormat="1" ht="215" customHeight="1" spans="1:20">
      <c r="A94" s="212">
        <v>89</v>
      </c>
      <c r="B94" s="212" t="s">
        <v>435</v>
      </c>
      <c r="C94" s="212" t="s">
        <v>436</v>
      </c>
      <c r="D94" s="212" t="s">
        <v>19</v>
      </c>
      <c r="E94" s="212" t="s">
        <v>282</v>
      </c>
      <c r="F94" s="212" t="s">
        <v>29</v>
      </c>
      <c r="G94" s="212" t="s">
        <v>424</v>
      </c>
      <c r="H94" s="239" t="s">
        <v>437</v>
      </c>
      <c r="I94" s="212" t="s">
        <v>24</v>
      </c>
      <c r="J94" s="212">
        <v>1</v>
      </c>
      <c r="K94" s="331">
        <v>30</v>
      </c>
      <c r="L94" s="227"/>
      <c r="M94" s="227"/>
      <c r="N94" s="227"/>
      <c r="O94" s="227"/>
      <c r="P94" s="227"/>
      <c r="Q94" s="227" t="s">
        <v>1200</v>
      </c>
      <c r="R94" s="213" t="s">
        <v>438</v>
      </c>
      <c r="S94" s="212"/>
      <c r="T94" s="297"/>
    </row>
    <row r="95" s="286" customFormat="1" ht="215" customHeight="1" spans="1:20">
      <c r="A95" s="212">
        <v>90</v>
      </c>
      <c r="B95" s="212" t="s">
        <v>439</v>
      </c>
      <c r="C95" s="212" t="s">
        <v>440</v>
      </c>
      <c r="D95" s="212" t="s">
        <v>35</v>
      </c>
      <c r="E95" s="212" t="s">
        <v>120</v>
      </c>
      <c r="F95" s="212" t="s">
        <v>29</v>
      </c>
      <c r="G95" s="212" t="s">
        <v>441</v>
      </c>
      <c r="H95" s="239" t="s">
        <v>442</v>
      </c>
      <c r="I95" s="212" t="s">
        <v>123</v>
      </c>
      <c r="J95" s="212">
        <v>284</v>
      </c>
      <c r="K95" s="331">
        <v>99.4</v>
      </c>
      <c r="L95" s="227"/>
      <c r="M95" s="227"/>
      <c r="N95" s="227"/>
      <c r="O95" s="227"/>
      <c r="P95" s="227"/>
      <c r="Q95" s="227" t="s">
        <v>1200</v>
      </c>
      <c r="R95" s="213" t="s">
        <v>443</v>
      </c>
      <c r="S95" s="212"/>
      <c r="T95" s="297"/>
    </row>
    <row r="96" s="286" customFormat="1" ht="215" customHeight="1" spans="1:20">
      <c r="A96" s="212">
        <v>91</v>
      </c>
      <c r="B96" s="212" t="s">
        <v>444</v>
      </c>
      <c r="C96" s="212" t="s">
        <v>445</v>
      </c>
      <c r="D96" s="212" t="s">
        <v>35</v>
      </c>
      <c r="E96" s="212" t="s">
        <v>113</v>
      </c>
      <c r="F96" s="212" t="s">
        <v>29</v>
      </c>
      <c r="G96" s="212" t="s">
        <v>441</v>
      </c>
      <c r="H96" s="239" t="s">
        <v>446</v>
      </c>
      <c r="I96" s="212" t="s">
        <v>116</v>
      </c>
      <c r="J96" s="212">
        <v>2</v>
      </c>
      <c r="K96" s="331">
        <v>55</v>
      </c>
      <c r="L96" s="227"/>
      <c r="M96" s="227"/>
      <c r="N96" s="227"/>
      <c r="O96" s="227"/>
      <c r="P96" s="227"/>
      <c r="Q96" s="227" t="s">
        <v>1200</v>
      </c>
      <c r="R96" s="213" t="s">
        <v>447</v>
      </c>
      <c r="S96" s="212"/>
      <c r="T96" s="297"/>
    </row>
    <row r="97" s="286" customFormat="1" ht="215" customHeight="1" spans="1:20">
      <c r="A97" s="212">
        <v>92</v>
      </c>
      <c r="B97" s="212" t="s">
        <v>448</v>
      </c>
      <c r="C97" s="212" t="s">
        <v>449</v>
      </c>
      <c r="D97" s="212" t="s">
        <v>35</v>
      </c>
      <c r="E97" s="212" t="s">
        <v>176</v>
      </c>
      <c r="F97" s="212" t="s">
        <v>29</v>
      </c>
      <c r="G97" s="212" t="s">
        <v>441</v>
      </c>
      <c r="H97" s="239" t="s">
        <v>450</v>
      </c>
      <c r="I97" s="212" t="s">
        <v>31</v>
      </c>
      <c r="J97" s="212">
        <v>3.65</v>
      </c>
      <c r="K97" s="331">
        <v>481</v>
      </c>
      <c r="L97" s="227"/>
      <c r="M97" s="227"/>
      <c r="N97" s="227"/>
      <c r="O97" s="227"/>
      <c r="P97" s="227"/>
      <c r="Q97" s="227" t="s">
        <v>1200</v>
      </c>
      <c r="R97" s="213" t="s">
        <v>451</v>
      </c>
      <c r="S97" s="212"/>
      <c r="T97" s="297"/>
    </row>
    <row r="98" s="286" customFormat="1" ht="215" customHeight="1" spans="1:20">
      <c r="A98" s="212">
        <v>93</v>
      </c>
      <c r="B98" s="212" t="s">
        <v>452</v>
      </c>
      <c r="C98" s="212" t="s">
        <v>440</v>
      </c>
      <c r="D98" s="212" t="s">
        <v>35</v>
      </c>
      <c r="E98" s="212" t="s">
        <v>36</v>
      </c>
      <c r="F98" s="212" t="s">
        <v>29</v>
      </c>
      <c r="G98" s="212" t="s">
        <v>441</v>
      </c>
      <c r="H98" s="239" t="s">
        <v>453</v>
      </c>
      <c r="I98" s="212" t="s">
        <v>31</v>
      </c>
      <c r="J98" s="212">
        <v>3.55</v>
      </c>
      <c r="K98" s="331">
        <v>140.4</v>
      </c>
      <c r="L98" s="227"/>
      <c r="M98" s="227"/>
      <c r="N98" s="227"/>
      <c r="O98" s="227"/>
      <c r="P98" s="227"/>
      <c r="Q98" s="227" t="s">
        <v>1197</v>
      </c>
      <c r="R98" s="213" t="s">
        <v>454</v>
      </c>
      <c r="S98" s="212"/>
      <c r="T98" s="297"/>
    </row>
    <row r="99" s="286" customFormat="1" ht="215" customHeight="1" spans="1:20">
      <c r="A99" s="212">
        <v>94</v>
      </c>
      <c r="B99" s="212" t="s">
        <v>455</v>
      </c>
      <c r="C99" s="212" t="s">
        <v>456</v>
      </c>
      <c r="D99" s="212" t="s">
        <v>19</v>
      </c>
      <c r="E99" s="212" t="s">
        <v>28</v>
      </c>
      <c r="F99" s="212" t="s">
        <v>29</v>
      </c>
      <c r="G99" s="212" t="s">
        <v>441</v>
      </c>
      <c r="H99" s="239" t="s">
        <v>1216</v>
      </c>
      <c r="I99" s="212" t="s">
        <v>31</v>
      </c>
      <c r="J99" s="212">
        <v>4</v>
      </c>
      <c r="K99" s="331">
        <v>108</v>
      </c>
      <c r="L99" s="227"/>
      <c r="M99" s="227"/>
      <c r="N99" s="227"/>
      <c r="O99" s="227"/>
      <c r="P99" s="227"/>
      <c r="Q99" s="227" t="s">
        <v>1196</v>
      </c>
      <c r="R99" s="213" t="s">
        <v>458</v>
      </c>
      <c r="S99" s="212"/>
      <c r="T99" s="297"/>
    </row>
    <row r="100" s="286" customFormat="1" ht="215" customHeight="1" spans="1:20">
      <c r="A100" s="212">
        <v>95</v>
      </c>
      <c r="B100" s="212" t="s">
        <v>459</v>
      </c>
      <c r="C100" s="212" t="s">
        <v>460</v>
      </c>
      <c r="D100" s="212" t="s">
        <v>19</v>
      </c>
      <c r="E100" s="212" t="s">
        <v>20</v>
      </c>
      <c r="F100" s="212" t="s">
        <v>29</v>
      </c>
      <c r="G100" s="212" t="s">
        <v>461</v>
      </c>
      <c r="H100" s="239" t="s">
        <v>462</v>
      </c>
      <c r="I100" s="212" t="s">
        <v>133</v>
      </c>
      <c r="J100" s="212">
        <v>25000</v>
      </c>
      <c r="K100" s="331">
        <v>87.5</v>
      </c>
      <c r="L100" s="227"/>
      <c r="M100" s="227"/>
      <c r="N100" s="227"/>
      <c r="O100" s="227"/>
      <c r="P100" s="227"/>
      <c r="Q100" s="227" t="s">
        <v>1207</v>
      </c>
      <c r="R100" s="213" t="s">
        <v>463</v>
      </c>
      <c r="S100" s="212"/>
      <c r="T100" s="297"/>
    </row>
    <row r="101" s="286" customFormat="1" ht="215" customHeight="1" spans="1:20">
      <c r="A101" s="212">
        <v>96</v>
      </c>
      <c r="B101" s="212" t="s">
        <v>464</v>
      </c>
      <c r="C101" s="212" t="s">
        <v>465</v>
      </c>
      <c r="D101" s="212" t="s">
        <v>19</v>
      </c>
      <c r="E101" s="212" t="s">
        <v>20</v>
      </c>
      <c r="F101" s="212" t="s">
        <v>29</v>
      </c>
      <c r="G101" s="212" t="s">
        <v>461</v>
      </c>
      <c r="H101" s="239" t="s">
        <v>466</v>
      </c>
      <c r="I101" s="212" t="s">
        <v>133</v>
      </c>
      <c r="J101" s="212">
        <v>5000</v>
      </c>
      <c r="K101" s="331">
        <v>35</v>
      </c>
      <c r="L101" s="227"/>
      <c r="M101" s="227"/>
      <c r="N101" s="227"/>
      <c r="O101" s="227"/>
      <c r="P101" s="227"/>
      <c r="Q101" s="227" t="s">
        <v>1207</v>
      </c>
      <c r="R101" s="213" t="s">
        <v>467</v>
      </c>
      <c r="S101" s="212"/>
      <c r="T101" s="297"/>
    </row>
    <row r="102" s="286" customFormat="1" ht="215" customHeight="1" spans="1:20">
      <c r="A102" s="212">
        <v>97</v>
      </c>
      <c r="B102" s="212" t="s">
        <v>468</v>
      </c>
      <c r="C102" s="212" t="s">
        <v>469</v>
      </c>
      <c r="D102" s="212" t="s">
        <v>106</v>
      </c>
      <c r="E102" s="212" t="s">
        <v>107</v>
      </c>
      <c r="F102" s="212" t="s">
        <v>29</v>
      </c>
      <c r="G102" s="212" t="s">
        <v>461</v>
      </c>
      <c r="H102" s="239" t="s">
        <v>470</v>
      </c>
      <c r="I102" s="212" t="s">
        <v>92</v>
      </c>
      <c r="J102" s="212">
        <v>20</v>
      </c>
      <c r="K102" s="331">
        <v>36.96</v>
      </c>
      <c r="L102" s="227"/>
      <c r="M102" s="227"/>
      <c r="N102" s="227"/>
      <c r="O102" s="227"/>
      <c r="P102" s="227"/>
      <c r="Q102" s="227" t="s">
        <v>1202</v>
      </c>
      <c r="R102" s="213" t="s">
        <v>471</v>
      </c>
      <c r="S102" s="212"/>
      <c r="T102" s="297"/>
    </row>
    <row r="103" s="286" customFormat="1" ht="215" customHeight="1" spans="1:20">
      <c r="A103" s="212">
        <v>98</v>
      </c>
      <c r="B103" s="212" t="s">
        <v>472</v>
      </c>
      <c r="C103" s="212" t="s">
        <v>473</v>
      </c>
      <c r="D103" s="212" t="s">
        <v>19</v>
      </c>
      <c r="E103" s="212" t="s">
        <v>20</v>
      </c>
      <c r="F103" s="212" t="s">
        <v>29</v>
      </c>
      <c r="G103" s="212" t="s">
        <v>461</v>
      </c>
      <c r="H103" s="213" t="s">
        <v>474</v>
      </c>
      <c r="I103" s="228" t="s">
        <v>133</v>
      </c>
      <c r="J103" s="228">
        <v>464.5</v>
      </c>
      <c r="K103" s="332">
        <v>46.45</v>
      </c>
      <c r="L103" s="230"/>
      <c r="M103" s="230"/>
      <c r="N103" s="230"/>
      <c r="O103" s="230"/>
      <c r="P103" s="230"/>
      <c r="Q103" s="230" t="s">
        <v>1194</v>
      </c>
      <c r="R103" s="213" t="s">
        <v>475</v>
      </c>
      <c r="S103" s="238"/>
      <c r="T103" s="297"/>
    </row>
    <row r="104" s="286" customFormat="1" ht="286" customHeight="1" spans="1:20">
      <c r="A104" s="212">
        <v>99</v>
      </c>
      <c r="B104" s="212" t="s">
        <v>476</v>
      </c>
      <c r="C104" s="212" t="s">
        <v>477</v>
      </c>
      <c r="D104" s="212" t="s">
        <v>19</v>
      </c>
      <c r="E104" s="212" t="s">
        <v>20</v>
      </c>
      <c r="F104" s="212" t="s">
        <v>29</v>
      </c>
      <c r="G104" s="212" t="s">
        <v>461</v>
      </c>
      <c r="H104" s="213" t="s">
        <v>478</v>
      </c>
      <c r="I104" s="212" t="s">
        <v>133</v>
      </c>
      <c r="J104" s="212">
        <v>1070</v>
      </c>
      <c r="K104" s="331">
        <v>57.879</v>
      </c>
      <c r="L104" s="227"/>
      <c r="M104" s="227"/>
      <c r="N104" s="227"/>
      <c r="O104" s="227"/>
      <c r="P104" s="227"/>
      <c r="Q104" s="227" t="s">
        <v>1194</v>
      </c>
      <c r="R104" s="213" t="s">
        <v>479</v>
      </c>
      <c r="S104" s="240"/>
      <c r="T104" s="297"/>
    </row>
    <row r="105" s="286" customFormat="1" ht="215" customHeight="1" spans="1:20">
      <c r="A105" s="212">
        <v>100</v>
      </c>
      <c r="B105" s="212" t="s">
        <v>480</v>
      </c>
      <c r="C105" s="212" t="s">
        <v>481</v>
      </c>
      <c r="D105" s="212" t="s">
        <v>19</v>
      </c>
      <c r="E105" s="212" t="s">
        <v>20</v>
      </c>
      <c r="F105" s="212" t="s">
        <v>21</v>
      </c>
      <c r="G105" s="212" t="s">
        <v>272</v>
      </c>
      <c r="H105" s="213" t="s">
        <v>482</v>
      </c>
      <c r="I105" s="212" t="s">
        <v>31</v>
      </c>
      <c r="J105" s="212">
        <v>20</v>
      </c>
      <c r="K105" s="331">
        <v>25</v>
      </c>
      <c r="L105" s="227"/>
      <c r="M105" s="227"/>
      <c r="N105" s="227"/>
      <c r="O105" s="227"/>
      <c r="P105" s="227"/>
      <c r="Q105" s="227" t="s">
        <v>1194</v>
      </c>
      <c r="R105" s="213" t="s">
        <v>483</v>
      </c>
      <c r="S105" s="212"/>
      <c r="T105" s="297"/>
    </row>
    <row r="106" s="286" customFormat="1" ht="215" customHeight="1" spans="1:20">
      <c r="A106" s="212">
        <v>101</v>
      </c>
      <c r="B106" s="212" t="s">
        <v>484</v>
      </c>
      <c r="C106" s="212" t="s">
        <v>485</v>
      </c>
      <c r="D106" s="212" t="s">
        <v>35</v>
      </c>
      <c r="E106" s="212" t="s">
        <v>113</v>
      </c>
      <c r="F106" s="212" t="s">
        <v>29</v>
      </c>
      <c r="G106" s="212" t="s">
        <v>486</v>
      </c>
      <c r="H106" s="239" t="s">
        <v>487</v>
      </c>
      <c r="I106" s="212" t="s">
        <v>116</v>
      </c>
      <c r="J106" s="212">
        <v>2</v>
      </c>
      <c r="K106" s="331">
        <v>55</v>
      </c>
      <c r="L106" s="227"/>
      <c r="M106" s="227"/>
      <c r="N106" s="227"/>
      <c r="O106" s="227"/>
      <c r="P106" s="227"/>
      <c r="Q106" s="227" t="s">
        <v>1200</v>
      </c>
      <c r="R106" s="213" t="s">
        <v>488</v>
      </c>
      <c r="S106" s="212"/>
      <c r="T106" s="297"/>
    </row>
    <row r="107" s="286" customFormat="1" ht="215" customHeight="1" spans="1:20">
      <c r="A107" s="212">
        <v>102</v>
      </c>
      <c r="B107" s="212" t="s">
        <v>489</v>
      </c>
      <c r="C107" s="212" t="s">
        <v>490</v>
      </c>
      <c r="D107" s="212" t="s">
        <v>35</v>
      </c>
      <c r="E107" s="212" t="s">
        <v>113</v>
      </c>
      <c r="F107" s="212" t="s">
        <v>29</v>
      </c>
      <c r="G107" s="212" t="s">
        <v>491</v>
      </c>
      <c r="H107" s="239" t="s">
        <v>492</v>
      </c>
      <c r="I107" s="212" t="s">
        <v>116</v>
      </c>
      <c r="J107" s="212">
        <v>1</v>
      </c>
      <c r="K107" s="331">
        <v>30</v>
      </c>
      <c r="L107" s="227"/>
      <c r="M107" s="227"/>
      <c r="N107" s="227"/>
      <c r="O107" s="227"/>
      <c r="P107" s="227"/>
      <c r="Q107" s="227" t="s">
        <v>1200</v>
      </c>
      <c r="R107" s="213" t="s">
        <v>493</v>
      </c>
      <c r="S107" s="212"/>
      <c r="T107" s="297"/>
    </row>
    <row r="108" s="286" customFormat="1" ht="215" customHeight="1" spans="1:20">
      <c r="A108" s="212">
        <v>103</v>
      </c>
      <c r="B108" s="212" t="s">
        <v>494</v>
      </c>
      <c r="C108" s="212" t="s">
        <v>495</v>
      </c>
      <c r="D108" s="212" t="s">
        <v>35</v>
      </c>
      <c r="E108" s="212" t="s">
        <v>496</v>
      </c>
      <c r="F108" s="212" t="s">
        <v>29</v>
      </c>
      <c r="G108" s="212" t="s">
        <v>497</v>
      </c>
      <c r="H108" s="213" t="s">
        <v>498</v>
      </c>
      <c r="I108" s="212" t="s">
        <v>499</v>
      </c>
      <c r="J108" s="212">
        <v>13</v>
      </c>
      <c r="K108" s="331">
        <v>260</v>
      </c>
      <c r="L108" s="227"/>
      <c r="M108" s="227"/>
      <c r="N108" s="227"/>
      <c r="O108" s="227"/>
      <c r="P108" s="227"/>
      <c r="Q108" s="227" t="s">
        <v>1217</v>
      </c>
      <c r="R108" s="213" t="s">
        <v>500</v>
      </c>
      <c r="S108" s="238"/>
      <c r="T108" s="297"/>
    </row>
    <row r="109" s="286" customFormat="1" ht="215" customHeight="1" spans="1:20">
      <c r="A109" s="212">
        <v>104</v>
      </c>
      <c r="B109" s="212" t="s">
        <v>501</v>
      </c>
      <c r="C109" s="212" t="s">
        <v>502</v>
      </c>
      <c r="D109" s="212" t="s">
        <v>19</v>
      </c>
      <c r="E109" s="212" t="s">
        <v>28</v>
      </c>
      <c r="F109" s="212" t="s">
        <v>29</v>
      </c>
      <c r="G109" s="212" t="s">
        <v>503</v>
      </c>
      <c r="H109" s="213" t="s">
        <v>504</v>
      </c>
      <c r="I109" s="212" t="s">
        <v>31</v>
      </c>
      <c r="J109" s="212">
        <v>5</v>
      </c>
      <c r="K109" s="331">
        <v>100</v>
      </c>
      <c r="L109" s="227"/>
      <c r="M109" s="227"/>
      <c r="N109" s="227"/>
      <c r="O109" s="227"/>
      <c r="P109" s="227"/>
      <c r="Q109" s="227" t="s">
        <v>1194</v>
      </c>
      <c r="R109" s="213" t="s">
        <v>505</v>
      </c>
      <c r="S109" s="297"/>
      <c r="T109" s="297"/>
    </row>
    <row r="110" s="286" customFormat="1" ht="215" customHeight="1" spans="1:20">
      <c r="A110" s="212">
        <v>105</v>
      </c>
      <c r="B110" s="212" t="s">
        <v>506</v>
      </c>
      <c r="C110" s="212" t="s">
        <v>507</v>
      </c>
      <c r="D110" s="212" t="s">
        <v>35</v>
      </c>
      <c r="E110" s="212" t="s">
        <v>36</v>
      </c>
      <c r="F110" s="212" t="s">
        <v>29</v>
      </c>
      <c r="G110" s="212" t="s">
        <v>503</v>
      </c>
      <c r="H110" s="213" t="s">
        <v>508</v>
      </c>
      <c r="I110" s="212" t="s">
        <v>31</v>
      </c>
      <c r="J110" s="212">
        <v>2.1</v>
      </c>
      <c r="K110" s="331">
        <v>94.5</v>
      </c>
      <c r="L110" s="227"/>
      <c r="M110" s="227"/>
      <c r="N110" s="227"/>
      <c r="O110" s="227"/>
      <c r="P110" s="227"/>
      <c r="Q110" s="227" t="s">
        <v>1197</v>
      </c>
      <c r="R110" s="213" t="s">
        <v>509</v>
      </c>
      <c r="S110" s="297"/>
      <c r="T110" s="297"/>
    </row>
    <row r="111" s="286" customFormat="1" ht="215" customHeight="1" spans="1:20">
      <c r="A111" s="212">
        <v>106</v>
      </c>
      <c r="B111" s="212" t="s">
        <v>510</v>
      </c>
      <c r="C111" s="212" t="s">
        <v>511</v>
      </c>
      <c r="D111" s="212" t="s">
        <v>35</v>
      </c>
      <c r="E111" s="212" t="s">
        <v>120</v>
      </c>
      <c r="F111" s="212" t="s">
        <v>29</v>
      </c>
      <c r="G111" s="212" t="s">
        <v>503</v>
      </c>
      <c r="H111" s="213" t="s">
        <v>512</v>
      </c>
      <c r="I111" s="212" t="s">
        <v>123</v>
      </c>
      <c r="J111" s="212">
        <v>70</v>
      </c>
      <c r="K111" s="331">
        <v>18.9</v>
      </c>
      <c r="L111" s="227"/>
      <c r="M111" s="227"/>
      <c r="N111" s="227"/>
      <c r="O111" s="227"/>
      <c r="P111" s="227"/>
      <c r="Q111" s="227" t="s">
        <v>1200</v>
      </c>
      <c r="R111" s="213" t="s">
        <v>513</v>
      </c>
      <c r="S111" s="297"/>
      <c r="T111" s="297"/>
    </row>
    <row r="112" s="286" customFormat="1" ht="215" customHeight="1" spans="1:20">
      <c r="A112" s="212">
        <v>107</v>
      </c>
      <c r="B112" s="212" t="s">
        <v>514</v>
      </c>
      <c r="C112" s="212" t="s">
        <v>515</v>
      </c>
      <c r="D112" s="212" t="s">
        <v>19</v>
      </c>
      <c r="E112" s="212" t="s">
        <v>28</v>
      </c>
      <c r="F112" s="212" t="s">
        <v>29</v>
      </c>
      <c r="G112" s="212" t="s">
        <v>503</v>
      </c>
      <c r="H112" s="213" t="s">
        <v>516</v>
      </c>
      <c r="I112" s="212" t="s">
        <v>517</v>
      </c>
      <c r="J112" s="212">
        <v>3</v>
      </c>
      <c r="K112" s="331">
        <v>30</v>
      </c>
      <c r="L112" s="227"/>
      <c r="M112" s="227"/>
      <c r="N112" s="227"/>
      <c r="O112" s="227"/>
      <c r="P112" s="227"/>
      <c r="Q112" s="227" t="s">
        <v>1196</v>
      </c>
      <c r="R112" s="213" t="s">
        <v>518</v>
      </c>
      <c r="S112" s="297"/>
      <c r="T112" s="297"/>
    </row>
    <row r="113" s="286" customFormat="1" ht="215" customHeight="1" spans="1:20">
      <c r="A113" s="212">
        <v>108</v>
      </c>
      <c r="B113" s="212" t="s">
        <v>519</v>
      </c>
      <c r="C113" s="212" t="s">
        <v>520</v>
      </c>
      <c r="D113" s="212" t="s">
        <v>35</v>
      </c>
      <c r="E113" s="212" t="s">
        <v>36</v>
      </c>
      <c r="F113" s="212" t="s">
        <v>29</v>
      </c>
      <c r="G113" s="212" t="s">
        <v>521</v>
      </c>
      <c r="H113" s="213" t="s">
        <v>522</v>
      </c>
      <c r="I113" s="212" t="s">
        <v>31</v>
      </c>
      <c r="J113" s="212">
        <v>4</v>
      </c>
      <c r="K113" s="331">
        <v>200</v>
      </c>
      <c r="L113" s="227"/>
      <c r="M113" s="227"/>
      <c r="N113" s="227"/>
      <c r="O113" s="227"/>
      <c r="P113" s="227"/>
      <c r="Q113" s="227" t="s">
        <v>1197</v>
      </c>
      <c r="R113" s="213" t="s">
        <v>523</v>
      </c>
      <c r="S113" s="297"/>
      <c r="T113" s="297"/>
    </row>
    <row r="114" s="286" customFormat="1" ht="215" customHeight="1" spans="1:20">
      <c r="A114" s="212">
        <v>109</v>
      </c>
      <c r="B114" s="212" t="s">
        <v>524</v>
      </c>
      <c r="C114" s="212" t="s">
        <v>1218</v>
      </c>
      <c r="D114" s="212" t="s">
        <v>19</v>
      </c>
      <c r="E114" s="212" t="s">
        <v>28</v>
      </c>
      <c r="F114" s="212" t="s">
        <v>29</v>
      </c>
      <c r="G114" s="212" t="s">
        <v>521</v>
      </c>
      <c r="H114" s="213" t="s">
        <v>1219</v>
      </c>
      <c r="I114" s="212" t="s">
        <v>31</v>
      </c>
      <c r="J114" s="212">
        <v>4</v>
      </c>
      <c r="K114" s="331">
        <v>120</v>
      </c>
      <c r="L114" s="227"/>
      <c r="M114" s="227"/>
      <c r="N114" s="227"/>
      <c r="O114" s="227"/>
      <c r="P114" s="227"/>
      <c r="Q114" s="227" t="s">
        <v>1196</v>
      </c>
      <c r="R114" s="213" t="s">
        <v>527</v>
      </c>
      <c r="S114" s="297"/>
      <c r="T114" s="297"/>
    </row>
    <row r="115" s="286" customFormat="1" ht="215" customHeight="1" spans="1:20">
      <c r="A115" s="212">
        <v>110</v>
      </c>
      <c r="B115" s="212" t="s">
        <v>528</v>
      </c>
      <c r="C115" s="212" t="s">
        <v>529</v>
      </c>
      <c r="D115" s="212" t="s">
        <v>35</v>
      </c>
      <c r="E115" s="212" t="s">
        <v>176</v>
      </c>
      <c r="F115" s="212" t="s">
        <v>29</v>
      </c>
      <c r="G115" s="212" t="s">
        <v>521</v>
      </c>
      <c r="H115" s="213" t="s">
        <v>530</v>
      </c>
      <c r="I115" s="212" t="s">
        <v>31</v>
      </c>
      <c r="J115" s="212">
        <v>2</v>
      </c>
      <c r="K115" s="331">
        <v>310</v>
      </c>
      <c r="L115" s="227"/>
      <c r="M115" s="227"/>
      <c r="N115" s="227"/>
      <c r="O115" s="227"/>
      <c r="P115" s="227"/>
      <c r="Q115" s="227" t="s">
        <v>1200</v>
      </c>
      <c r="R115" s="213" t="s">
        <v>531</v>
      </c>
      <c r="S115" s="297"/>
      <c r="T115" s="297"/>
    </row>
    <row r="116" s="286" customFormat="1" ht="215" customHeight="1" spans="1:20">
      <c r="A116" s="212">
        <v>111</v>
      </c>
      <c r="B116" s="212" t="s">
        <v>532</v>
      </c>
      <c r="C116" s="212" t="s">
        <v>533</v>
      </c>
      <c r="D116" s="212" t="s">
        <v>35</v>
      </c>
      <c r="E116" s="212" t="s">
        <v>36</v>
      </c>
      <c r="F116" s="212" t="s">
        <v>534</v>
      </c>
      <c r="G116" s="212" t="s">
        <v>521</v>
      </c>
      <c r="H116" s="213" t="s">
        <v>535</v>
      </c>
      <c r="I116" s="212" t="s">
        <v>31</v>
      </c>
      <c r="J116" s="212">
        <v>2</v>
      </c>
      <c r="K116" s="331">
        <v>140</v>
      </c>
      <c r="L116" s="227"/>
      <c r="M116" s="227"/>
      <c r="N116" s="227"/>
      <c r="O116" s="227"/>
      <c r="P116" s="227"/>
      <c r="Q116" s="227" t="s">
        <v>1197</v>
      </c>
      <c r="R116" s="213" t="s">
        <v>536</v>
      </c>
      <c r="S116" s="297"/>
      <c r="T116" s="297"/>
    </row>
    <row r="117" s="286" customFormat="1" ht="215" customHeight="1" spans="1:20">
      <c r="A117" s="212">
        <v>112</v>
      </c>
      <c r="B117" s="212" t="s">
        <v>537</v>
      </c>
      <c r="C117" s="212" t="s">
        <v>538</v>
      </c>
      <c r="D117" s="212" t="s">
        <v>35</v>
      </c>
      <c r="E117" s="212" t="s">
        <v>120</v>
      </c>
      <c r="F117" s="212" t="s">
        <v>534</v>
      </c>
      <c r="G117" s="212" t="s">
        <v>521</v>
      </c>
      <c r="H117" s="213" t="s">
        <v>539</v>
      </c>
      <c r="I117" s="212" t="s">
        <v>123</v>
      </c>
      <c r="J117" s="212">
        <v>100</v>
      </c>
      <c r="K117" s="331">
        <v>33</v>
      </c>
      <c r="L117" s="227"/>
      <c r="M117" s="227"/>
      <c r="N117" s="227"/>
      <c r="O117" s="227"/>
      <c r="P117" s="227"/>
      <c r="Q117" s="227" t="s">
        <v>1200</v>
      </c>
      <c r="R117" s="213" t="s">
        <v>513</v>
      </c>
      <c r="S117" s="297"/>
      <c r="T117" s="297"/>
    </row>
    <row r="118" s="286" customFormat="1" ht="215" customHeight="1" spans="1:20">
      <c r="A118" s="212">
        <v>113</v>
      </c>
      <c r="B118" s="212" t="s">
        <v>540</v>
      </c>
      <c r="C118" s="212" t="s">
        <v>541</v>
      </c>
      <c r="D118" s="212" t="s">
        <v>35</v>
      </c>
      <c r="E118" s="212" t="s">
        <v>113</v>
      </c>
      <c r="F118" s="212" t="s">
        <v>29</v>
      </c>
      <c r="G118" s="212" t="s">
        <v>521</v>
      </c>
      <c r="H118" s="213" t="s">
        <v>542</v>
      </c>
      <c r="I118" s="212" t="s">
        <v>92</v>
      </c>
      <c r="J118" s="212">
        <v>125</v>
      </c>
      <c r="K118" s="331">
        <v>11.12</v>
      </c>
      <c r="L118" s="227"/>
      <c r="M118" s="227"/>
      <c r="N118" s="227"/>
      <c r="O118" s="227"/>
      <c r="P118" s="227"/>
      <c r="Q118" s="227" t="s">
        <v>1200</v>
      </c>
      <c r="R118" s="213" t="s">
        <v>543</v>
      </c>
      <c r="S118" s="297"/>
      <c r="T118" s="297"/>
    </row>
    <row r="119" s="286" customFormat="1" ht="215" customHeight="1" spans="1:20">
      <c r="A119" s="212">
        <v>114</v>
      </c>
      <c r="B119" s="212" t="s">
        <v>544</v>
      </c>
      <c r="C119" s="212" t="s">
        <v>545</v>
      </c>
      <c r="D119" s="212" t="s">
        <v>35</v>
      </c>
      <c r="E119" s="212" t="s">
        <v>120</v>
      </c>
      <c r="F119" s="212" t="s">
        <v>29</v>
      </c>
      <c r="G119" s="212" t="s">
        <v>546</v>
      </c>
      <c r="H119" s="213" t="s">
        <v>547</v>
      </c>
      <c r="I119" s="212" t="s">
        <v>123</v>
      </c>
      <c r="J119" s="212">
        <v>100</v>
      </c>
      <c r="K119" s="331">
        <v>29.43</v>
      </c>
      <c r="L119" s="227"/>
      <c r="M119" s="227"/>
      <c r="N119" s="227"/>
      <c r="O119" s="227"/>
      <c r="P119" s="227"/>
      <c r="Q119" s="227" t="s">
        <v>1200</v>
      </c>
      <c r="R119" s="213" t="s">
        <v>548</v>
      </c>
      <c r="S119" s="297"/>
      <c r="T119" s="297"/>
    </row>
    <row r="120" s="286" customFormat="1" ht="215" customHeight="1" spans="1:20">
      <c r="A120" s="212">
        <v>115</v>
      </c>
      <c r="B120" s="212" t="s">
        <v>549</v>
      </c>
      <c r="C120" s="212" t="s">
        <v>550</v>
      </c>
      <c r="D120" s="212" t="s">
        <v>35</v>
      </c>
      <c r="E120" s="212" t="s">
        <v>375</v>
      </c>
      <c r="F120" s="212" t="s">
        <v>29</v>
      </c>
      <c r="G120" s="212" t="s">
        <v>546</v>
      </c>
      <c r="H120" s="213" t="s">
        <v>551</v>
      </c>
      <c r="I120" s="212" t="s">
        <v>116</v>
      </c>
      <c r="J120" s="212">
        <v>1</v>
      </c>
      <c r="K120" s="331">
        <v>30</v>
      </c>
      <c r="L120" s="227"/>
      <c r="M120" s="227"/>
      <c r="N120" s="227"/>
      <c r="O120" s="227"/>
      <c r="P120" s="227"/>
      <c r="Q120" s="227" t="s">
        <v>1200</v>
      </c>
      <c r="R120" s="213" t="s">
        <v>552</v>
      </c>
      <c r="S120" s="297"/>
      <c r="T120" s="297"/>
    </row>
    <row r="121" s="286" customFormat="1" ht="215" customHeight="1" spans="1:20">
      <c r="A121" s="212">
        <v>116</v>
      </c>
      <c r="B121" s="212" t="s">
        <v>553</v>
      </c>
      <c r="C121" s="212" t="s">
        <v>554</v>
      </c>
      <c r="D121" s="212" t="s">
        <v>35</v>
      </c>
      <c r="E121" s="212" t="s">
        <v>36</v>
      </c>
      <c r="F121" s="212" t="s">
        <v>29</v>
      </c>
      <c r="G121" s="212" t="s">
        <v>546</v>
      </c>
      <c r="H121" s="213" t="s">
        <v>555</v>
      </c>
      <c r="I121" s="212" t="s">
        <v>198</v>
      </c>
      <c r="J121" s="212">
        <v>210</v>
      </c>
      <c r="K121" s="331">
        <v>12.6</v>
      </c>
      <c r="L121" s="227"/>
      <c r="M121" s="227"/>
      <c r="N121" s="227"/>
      <c r="O121" s="227"/>
      <c r="P121" s="227"/>
      <c r="Q121" s="227" t="s">
        <v>1197</v>
      </c>
      <c r="R121" s="213" t="s">
        <v>556</v>
      </c>
      <c r="S121" s="297"/>
      <c r="T121" s="297"/>
    </row>
    <row r="122" s="286" customFormat="1" ht="215" customHeight="1" spans="1:20">
      <c r="A122" s="212">
        <v>117</v>
      </c>
      <c r="B122" s="212" t="s">
        <v>557</v>
      </c>
      <c r="C122" s="212" t="s">
        <v>558</v>
      </c>
      <c r="D122" s="212" t="s">
        <v>35</v>
      </c>
      <c r="E122" s="212" t="s">
        <v>113</v>
      </c>
      <c r="F122" s="212" t="s">
        <v>29</v>
      </c>
      <c r="G122" s="212" t="s">
        <v>546</v>
      </c>
      <c r="H122" s="213" t="s">
        <v>559</v>
      </c>
      <c r="I122" s="212" t="s">
        <v>92</v>
      </c>
      <c r="J122" s="212">
        <v>120</v>
      </c>
      <c r="K122" s="331">
        <v>11.04</v>
      </c>
      <c r="L122" s="227"/>
      <c r="M122" s="227"/>
      <c r="N122" s="227"/>
      <c r="O122" s="227"/>
      <c r="P122" s="227"/>
      <c r="Q122" s="227" t="s">
        <v>1200</v>
      </c>
      <c r="R122" s="213" t="s">
        <v>560</v>
      </c>
      <c r="S122" s="297"/>
      <c r="T122" s="297"/>
    </row>
    <row r="123" s="286" customFormat="1" ht="215" customHeight="1" spans="1:20">
      <c r="A123" s="212">
        <v>118</v>
      </c>
      <c r="B123" s="212" t="s">
        <v>561</v>
      </c>
      <c r="C123" s="212" t="s">
        <v>562</v>
      </c>
      <c r="D123" s="212" t="s">
        <v>19</v>
      </c>
      <c r="E123" s="212" t="s">
        <v>28</v>
      </c>
      <c r="F123" s="212" t="s">
        <v>29</v>
      </c>
      <c r="G123" s="212" t="s">
        <v>546</v>
      </c>
      <c r="H123" s="213" t="s">
        <v>563</v>
      </c>
      <c r="I123" s="212" t="s">
        <v>31</v>
      </c>
      <c r="J123" s="212">
        <v>4.2</v>
      </c>
      <c r="K123" s="331">
        <v>84</v>
      </c>
      <c r="L123" s="227"/>
      <c r="M123" s="227"/>
      <c r="N123" s="227"/>
      <c r="O123" s="227"/>
      <c r="P123" s="227"/>
      <c r="Q123" s="227" t="s">
        <v>1194</v>
      </c>
      <c r="R123" s="213" t="s">
        <v>564</v>
      </c>
      <c r="S123" s="297"/>
      <c r="T123" s="297"/>
    </row>
    <row r="124" s="286" customFormat="1" ht="215" customHeight="1" spans="1:20">
      <c r="A124" s="212">
        <v>119</v>
      </c>
      <c r="B124" s="212" t="s">
        <v>565</v>
      </c>
      <c r="C124" s="212" t="s">
        <v>566</v>
      </c>
      <c r="D124" s="212" t="s">
        <v>19</v>
      </c>
      <c r="E124" s="212" t="s">
        <v>28</v>
      </c>
      <c r="F124" s="212" t="s">
        <v>29</v>
      </c>
      <c r="G124" s="212" t="s">
        <v>546</v>
      </c>
      <c r="H124" s="213" t="s">
        <v>567</v>
      </c>
      <c r="I124" s="212" t="s">
        <v>517</v>
      </c>
      <c r="J124" s="212">
        <v>10</v>
      </c>
      <c r="K124" s="331">
        <v>38</v>
      </c>
      <c r="L124" s="227"/>
      <c r="M124" s="227"/>
      <c r="N124" s="227"/>
      <c r="O124" s="227"/>
      <c r="P124" s="227"/>
      <c r="Q124" s="227" t="s">
        <v>1196</v>
      </c>
      <c r="R124" s="213" t="s">
        <v>568</v>
      </c>
      <c r="S124" s="297"/>
      <c r="T124" s="297"/>
    </row>
    <row r="125" s="286" customFormat="1" ht="215" customHeight="1" spans="1:20">
      <c r="A125" s="212">
        <v>120</v>
      </c>
      <c r="B125" s="212" t="s">
        <v>569</v>
      </c>
      <c r="C125" s="212" t="s">
        <v>554</v>
      </c>
      <c r="D125" s="212" t="s">
        <v>35</v>
      </c>
      <c r="E125" s="212" t="s">
        <v>36</v>
      </c>
      <c r="F125" s="212" t="s">
        <v>21</v>
      </c>
      <c r="G125" s="212" t="s">
        <v>546</v>
      </c>
      <c r="H125" s="213" t="s">
        <v>570</v>
      </c>
      <c r="I125" s="212" t="s">
        <v>198</v>
      </c>
      <c r="J125" s="212">
        <v>200</v>
      </c>
      <c r="K125" s="331">
        <v>12</v>
      </c>
      <c r="L125" s="227"/>
      <c r="M125" s="227"/>
      <c r="N125" s="227"/>
      <c r="O125" s="227"/>
      <c r="P125" s="227"/>
      <c r="Q125" s="227" t="s">
        <v>1197</v>
      </c>
      <c r="R125" s="213" t="s">
        <v>571</v>
      </c>
      <c r="S125" s="297"/>
      <c r="T125" s="297"/>
    </row>
    <row r="126" s="286" customFormat="1" ht="215" customHeight="1" spans="1:20">
      <c r="A126" s="212">
        <v>121</v>
      </c>
      <c r="B126" s="212" t="s">
        <v>572</v>
      </c>
      <c r="C126" s="212" t="s">
        <v>573</v>
      </c>
      <c r="D126" s="212" t="s">
        <v>35</v>
      </c>
      <c r="E126" s="212" t="s">
        <v>36</v>
      </c>
      <c r="F126" s="212" t="s">
        <v>21</v>
      </c>
      <c r="G126" s="212" t="s">
        <v>546</v>
      </c>
      <c r="H126" s="213" t="s">
        <v>574</v>
      </c>
      <c r="I126" s="212" t="s">
        <v>31</v>
      </c>
      <c r="J126" s="212">
        <v>2.2</v>
      </c>
      <c r="K126" s="331">
        <v>44</v>
      </c>
      <c r="L126" s="227"/>
      <c r="M126" s="227"/>
      <c r="N126" s="227"/>
      <c r="O126" s="227"/>
      <c r="P126" s="227"/>
      <c r="Q126" s="227" t="s">
        <v>1200</v>
      </c>
      <c r="R126" s="213" t="s">
        <v>575</v>
      </c>
      <c r="S126" s="297"/>
      <c r="T126" s="297"/>
    </row>
    <row r="127" s="286" customFormat="1" ht="215" customHeight="1" spans="1:20">
      <c r="A127" s="212">
        <v>122</v>
      </c>
      <c r="B127" s="212" t="s">
        <v>576</v>
      </c>
      <c r="C127" s="212" t="s">
        <v>1220</v>
      </c>
      <c r="D127" s="212" t="s">
        <v>35</v>
      </c>
      <c r="E127" s="212" t="s">
        <v>375</v>
      </c>
      <c r="F127" s="212" t="s">
        <v>29</v>
      </c>
      <c r="G127" s="212" t="s">
        <v>578</v>
      </c>
      <c r="H127" s="213" t="s">
        <v>579</v>
      </c>
      <c r="I127" s="212" t="s">
        <v>31</v>
      </c>
      <c r="J127" s="212">
        <v>3.2</v>
      </c>
      <c r="K127" s="331">
        <v>64</v>
      </c>
      <c r="L127" s="227"/>
      <c r="M127" s="227"/>
      <c r="N127" s="227"/>
      <c r="O127" s="227"/>
      <c r="P127" s="227"/>
      <c r="Q127" s="227" t="s">
        <v>1221</v>
      </c>
      <c r="R127" s="213" t="s">
        <v>580</v>
      </c>
      <c r="S127" s="297"/>
      <c r="T127" s="297"/>
    </row>
    <row r="128" s="286" customFormat="1" ht="215" customHeight="1" spans="1:20">
      <c r="A128" s="212">
        <v>123</v>
      </c>
      <c r="B128" s="212" t="s">
        <v>581</v>
      </c>
      <c r="C128" s="212" t="s">
        <v>582</v>
      </c>
      <c r="D128" s="212" t="s">
        <v>19</v>
      </c>
      <c r="E128" s="212" t="s">
        <v>28</v>
      </c>
      <c r="F128" s="212" t="s">
        <v>29</v>
      </c>
      <c r="G128" s="212" t="s">
        <v>578</v>
      </c>
      <c r="H128" s="213" t="s">
        <v>583</v>
      </c>
      <c r="I128" s="212" t="s">
        <v>517</v>
      </c>
      <c r="J128" s="212">
        <v>15</v>
      </c>
      <c r="K128" s="331">
        <v>45</v>
      </c>
      <c r="L128" s="227"/>
      <c r="M128" s="227"/>
      <c r="N128" s="227"/>
      <c r="O128" s="227"/>
      <c r="P128" s="227"/>
      <c r="Q128" s="227" t="s">
        <v>1196</v>
      </c>
      <c r="R128" s="213" t="s">
        <v>1222</v>
      </c>
      <c r="S128" s="297"/>
      <c r="T128" s="297"/>
    </row>
    <row r="129" s="286" customFormat="1" ht="215" customHeight="1" spans="1:20">
      <c r="A129" s="212">
        <v>124</v>
      </c>
      <c r="B129" s="212" t="s">
        <v>585</v>
      </c>
      <c r="C129" s="212" t="s">
        <v>586</v>
      </c>
      <c r="D129" s="212" t="s">
        <v>35</v>
      </c>
      <c r="E129" s="212" t="s">
        <v>120</v>
      </c>
      <c r="F129" s="212" t="s">
        <v>29</v>
      </c>
      <c r="G129" s="212" t="s">
        <v>578</v>
      </c>
      <c r="H129" s="213" t="s">
        <v>587</v>
      </c>
      <c r="I129" s="212" t="s">
        <v>123</v>
      </c>
      <c r="J129" s="212">
        <v>128</v>
      </c>
      <c r="K129" s="331">
        <v>34.56</v>
      </c>
      <c r="L129" s="227"/>
      <c r="M129" s="227"/>
      <c r="N129" s="227"/>
      <c r="O129" s="227"/>
      <c r="P129" s="227"/>
      <c r="Q129" s="227" t="s">
        <v>1200</v>
      </c>
      <c r="R129" s="213" t="s">
        <v>588</v>
      </c>
      <c r="S129" s="297"/>
      <c r="T129" s="297"/>
    </row>
    <row r="130" s="286" customFormat="1" ht="215" customHeight="1" spans="1:20">
      <c r="A130" s="212">
        <v>125</v>
      </c>
      <c r="B130" s="212" t="s">
        <v>589</v>
      </c>
      <c r="C130" s="212" t="s">
        <v>590</v>
      </c>
      <c r="D130" s="212" t="s">
        <v>35</v>
      </c>
      <c r="E130" s="212" t="s">
        <v>113</v>
      </c>
      <c r="F130" s="212" t="s">
        <v>29</v>
      </c>
      <c r="G130" s="212" t="s">
        <v>578</v>
      </c>
      <c r="H130" s="213" t="s">
        <v>591</v>
      </c>
      <c r="I130" s="212" t="s">
        <v>92</v>
      </c>
      <c r="J130" s="212">
        <v>196</v>
      </c>
      <c r="K130" s="331">
        <v>18.032</v>
      </c>
      <c r="L130" s="227"/>
      <c r="M130" s="227"/>
      <c r="N130" s="227"/>
      <c r="O130" s="227"/>
      <c r="P130" s="227"/>
      <c r="Q130" s="227" t="s">
        <v>1200</v>
      </c>
      <c r="R130" s="213" t="s">
        <v>592</v>
      </c>
      <c r="S130" s="297"/>
      <c r="T130" s="297"/>
    </row>
    <row r="131" s="286" customFormat="1" ht="215" customHeight="1" spans="1:20">
      <c r="A131" s="212">
        <v>126</v>
      </c>
      <c r="B131" s="212" t="s">
        <v>593</v>
      </c>
      <c r="C131" s="212" t="s">
        <v>594</v>
      </c>
      <c r="D131" s="212" t="s">
        <v>35</v>
      </c>
      <c r="E131" s="212" t="s">
        <v>120</v>
      </c>
      <c r="F131" s="212" t="s">
        <v>29</v>
      </c>
      <c r="G131" s="212" t="s">
        <v>595</v>
      </c>
      <c r="H131" s="213" t="s">
        <v>596</v>
      </c>
      <c r="I131" s="212" t="s">
        <v>123</v>
      </c>
      <c r="J131" s="212">
        <v>30</v>
      </c>
      <c r="K131" s="331">
        <v>8.1</v>
      </c>
      <c r="L131" s="227"/>
      <c r="M131" s="227"/>
      <c r="N131" s="227"/>
      <c r="O131" s="227"/>
      <c r="P131" s="227"/>
      <c r="Q131" s="227" t="s">
        <v>1200</v>
      </c>
      <c r="R131" s="213" t="s">
        <v>513</v>
      </c>
      <c r="S131" s="297"/>
      <c r="T131" s="297"/>
    </row>
    <row r="132" s="286" customFormat="1" ht="215" customHeight="1" spans="1:20">
      <c r="A132" s="212">
        <v>127</v>
      </c>
      <c r="B132" s="212" t="s">
        <v>597</v>
      </c>
      <c r="C132" s="212" t="s">
        <v>598</v>
      </c>
      <c r="D132" s="212" t="s">
        <v>35</v>
      </c>
      <c r="E132" s="212" t="s">
        <v>36</v>
      </c>
      <c r="F132" s="212" t="s">
        <v>29</v>
      </c>
      <c r="G132" s="212" t="s">
        <v>595</v>
      </c>
      <c r="H132" s="213" t="s">
        <v>599</v>
      </c>
      <c r="I132" s="212" t="s">
        <v>31</v>
      </c>
      <c r="J132" s="212">
        <v>1.25</v>
      </c>
      <c r="K132" s="331">
        <v>56.25</v>
      </c>
      <c r="L132" s="227"/>
      <c r="M132" s="227"/>
      <c r="N132" s="227"/>
      <c r="O132" s="227"/>
      <c r="P132" s="227"/>
      <c r="Q132" s="227" t="s">
        <v>1197</v>
      </c>
      <c r="R132" s="213" t="s">
        <v>600</v>
      </c>
      <c r="S132" s="297"/>
      <c r="T132" s="297"/>
    </row>
    <row r="133" s="286" customFormat="1" ht="215" customHeight="1" spans="1:20">
      <c r="A133" s="212">
        <v>128</v>
      </c>
      <c r="B133" s="212" t="s">
        <v>601</v>
      </c>
      <c r="C133" s="212" t="s">
        <v>598</v>
      </c>
      <c r="D133" s="212" t="s">
        <v>35</v>
      </c>
      <c r="E133" s="212" t="s">
        <v>36</v>
      </c>
      <c r="F133" s="212" t="s">
        <v>29</v>
      </c>
      <c r="G133" s="212" t="s">
        <v>595</v>
      </c>
      <c r="H133" s="213" t="s">
        <v>602</v>
      </c>
      <c r="I133" s="212" t="s">
        <v>31</v>
      </c>
      <c r="J133" s="212">
        <v>3</v>
      </c>
      <c r="K133" s="331">
        <v>90</v>
      </c>
      <c r="L133" s="227"/>
      <c r="M133" s="227"/>
      <c r="N133" s="227"/>
      <c r="O133" s="227"/>
      <c r="P133" s="227"/>
      <c r="Q133" s="227" t="s">
        <v>1197</v>
      </c>
      <c r="R133" s="213" t="s">
        <v>600</v>
      </c>
      <c r="S133" s="297"/>
      <c r="T133" s="297"/>
    </row>
    <row r="134" s="286" customFormat="1" ht="215" customHeight="1" spans="1:20">
      <c r="A134" s="212">
        <v>129</v>
      </c>
      <c r="B134" s="212" t="s">
        <v>603</v>
      </c>
      <c r="C134" s="212" t="s">
        <v>1223</v>
      </c>
      <c r="D134" s="212" t="s">
        <v>19</v>
      </c>
      <c r="E134" s="212" t="s">
        <v>28</v>
      </c>
      <c r="F134" s="212" t="s">
        <v>29</v>
      </c>
      <c r="G134" s="212" t="s">
        <v>595</v>
      </c>
      <c r="H134" s="213" t="s">
        <v>1224</v>
      </c>
      <c r="I134" s="212" t="s">
        <v>31</v>
      </c>
      <c r="J134" s="212">
        <v>1.4</v>
      </c>
      <c r="K134" s="331">
        <v>42</v>
      </c>
      <c r="L134" s="227"/>
      <c r="M134" s="227"/>
      <c r="N134" s="227"/>
      <c r="O134" s="227"/>
      <c r="P134" s="227"/>
      <c r="Q134" s="227" t="s">
        <v>1196</v>
      </c>
      <c r="R134" s="213" t="s">
        <v>606</v>
      </c>
      <c r="S134" s="297"/>
      <c r="T134" s="297"/>
    </row>
    <row r="135" s="286" customFormat="1" ht="215" customHeight="1" spans="1:20">
      <c r="A135" s="212">
        <v>130</v>
      </c>
      <c r="B135" s="212" t="s">
        <v>607</v>
      </c>
      <c r="C135" s="212" t="s">
        <v>608</v>
      </c>
      <c r="D135" s="212" t="s">
        <v>35</v>
      </c>
      <c r="E135" s="212" t="s">
        <v>120</v>
      </c>
      <c r="F135" s="212" t="s">
        <v>29</v>
      </c>
      <c r="G135" s="212" t="s">
        <v>609</v>
      </c>
      <c r="H135" s="213" t="s">
        <v>610</v>
      </c>
      <c r="I135" s="212" t="s">
        <v>92</v>
      </c>
      <c r="J135" s="212">
        <v>140</v>
      </c>
      <c r="K135" s="331">
        <v>37.8</v>
      </c>
      <c r="L135" s="227"/>
      <c r="M135" s="227"/>
      <c r="N135" s="227"/>
      <c r="O135" s="227"/>
      <c r="P135" s="227"/>
      <c r="Q135" s="227" t="s">
        <v>1200</v>
      </c>
      <c r="R135" s="213" t="s">
        <v>588</v>
      </c>
      <c r="S135" s="297"/>
      <c r="T135" s="297"/>
    </row>
    <row r="136" s="286" customFormat="1" ht="215" customHeight="1" spans="1:20">
      <c r="A136" s="212">
        <v>131</v>
      </c>
      <c r="B136" s="212" t="s">
        <v>611</v>
      </c>
      <c r="C136" s="212" t="s">
        <v>612</v>
      </c>
      <c r="D136" s="212" t="s">
        <v>19</v>
      </c>
      <c r="E136" s="212" t="s">
        <v>28</v>
      </c>
      <c r="F136" s="212" t="s">
        <v>29</v>
      </c>
      <c r="G136" s="212" t="s">
        <v>609</v>
      </c>
      <c r="H136" s="213" t="s">
        <v>613</v>
      </c>
      <c r="I136" s="212" t="s">
        <v>133</v>
      </c>
      <c r="J136" s="212">
        <v>2190</v>
      </c>
      <c r="K136" s="331">
        <v>85.7</v>
      </c>
      <c r="L136" s="227"/>
      <c r="M136" s="227"/>
      <c r="N136" s="227"/>
      <c r="O136" s="227"/>
      <c r="P136" s="227"/>
      <c r="Q136" s="227" t="s">
        <v>1194</v>
      </c>
      <c r="R136" s="213" t="s">
        <v>614</v>
      </c>
      <c r="S136" s="297"/>
      <c r="T136" s="297"/>
    </row>
    <row r="137" s="286" customFormat="1" ht="215" customHeight="1" spans="1:20">
      <c r="A137" s="212">
        <v>132</v>
      </c>
      <c r="B137" s="212" t="s">
        <v>615</v>
      </c>
      <c r="C137" s="212" t="s">
        <v>616</v>
      </c>
      <c r="D137" s="212" t="s">
        <v>19</v>
      </c>
      <c r="E137" s="212" t="s">
        <v>20</v>
      </c>
      <c r="F137" s="212" t="s">
        <v>29</v>
      </c>
      <c r="G137" s="212" t="s">
        <v>206</v>
      </c>
      <c r="H137" s="212" t="s">
        <v>618</v>
      </c>
      <c r="I137" s="212" t="s">
        <v>133</v>
      </c>
      <c r="J137" s="212">
        <v>2688.01</v>
      </c>
      <c r="K137" s="331">
        <v>18.81607</v>
      </c>
      <c r="L137" s="227"/>
      <c r="M137" s="227"/>
      <c r="N137" s="227"/>
      <c r="O137" s="227"/>
      <c r="P137" s="227"/>
      <c r="Q137" s="227" t="s">
        <v>1207</v>
      </c>
      <c r="R137" s="213" t="s">
        <v>619</v>
      </c>
      <c r="S137" s="297"/>
      <c r="T137" s="297"/>
    </row>
    <row r="138" s="286" customFormat="1" ht="215" customHeight="1" spans="1:20">
      <c r="A138" s="212">
        <v>133</v>
      </c>
      <c r="B138" s="212" t="s">
        <v>620</v>
      </c>
      <c r="C138" s="212" t="s">
        <v>621</v>
      </c>
      <c r="D138" s="212" t="s">
        <v>19</v>
      </c>
      <c r="E138" s="212" t="s">
        <v>20</v>
      </c>
      <c r="F138" s="212" t="s">
        <v>29</v>
      </c>
      <c r="G138" s="212" t="s">
        <v>206</v>
      </c>
      <c r="H138" s="212" t="s">
        <v>1225</v>
      </c>
      <c r="I138" s="212" t="s">
        <v>133</v>
      </c>
      <c r="J138" s="212">
        <v>3000</v>
      </c>
      <c r="K138" s="331">
        <v>11.6</v>
      </c>
      <c r="L138" s="227"/>
      <c r="M138" s="227"/>
      <c r="N138" s="227"/>
      <c r="O138" s="227"/>
      <c r="P138" s="227"/>
      <c r="Q138" s="227" t="s">
        <v>1207</v>
      </c>
      <c r="R138" s="213" t="s">
        <v>623</v>
      </c>
      <c r="S138" s="297"/>
      <c r="T138" s="297"/>
    </row>
    <row r="139" s="286" customFormat="1" ht="215" customHeight="1" spans="1:20">
      <c r="A139" s="212">
        <v>134</v>
      </c>
      <c r="B139" s="212" t="s">
        <v>624</v>
      </c>
      <c r="C139" s="212" t="s">
        <v>625</v>
      </c>
      <c r="D139" s="212" t="s">
        <v>35</v>
      </c>
      <c r="E139" s="212" t="s">
        <v>176</v>
      </c>
      <c r="F139" s="212" t="s">
        <v>29</v>
      </c>
      <c r="G139" s="212" t="s">
        <v>626</v>
      </c>
      <c r="H139" s="240" t="s">
        <v>627</v>
      </c>
      <c r="I139" s="212" t="s">
        <v>31</v>
      </c>
      <c r="J139" s="212">
        <v>5.5</v>
      </c>
      <c r="K139" s="331">
        <v>570</v>
      </c>
      <c r="L139" s="227"/>
      <c r="M139" s="227"/>
      <c r="N139" s="227"/>
      <c r="O139" s="227"/>
      <c r="P139" s="227"/>
      <c r="Q139" s="227" t="s">
        <v>1200</v>
      </c>
      <c r="R139" s="213" t="s">
        <v>628</v>
      </c>
      <c r="S139" s="297"/>
      <c r="T139" s="297"/>
    </row>
    <row r="140" s="286" customFormat="1" ht="215" customHeight="1" spans="1:20">
      <c r="A140" s="212">
        <v>135</v>
      </c>
      <c r="B140" s="212" t="s">
        <v>629</v>
      </c>
      <c r="C140" s="212" t="s">
        <v>630</v>
      </c>
      <c r="D140" s="212" t="s">
        <v>35</v>
      </c>
      <c r="E140" s="212" t="s">
        <v>631</v>
      </c>
      <c r="F140" s="212" t="s">
        <v>29</v>
      </c>
      <c r="G140" s="212" t="s">
        <v>521</v>
      </c>
      <c r="H140" s="240" t="s">
        <v>632</v>
      </c>
      <c r="I140" s="212" t="s">
        <v>31</v>
      </c>
      <c r="J140" s="212">
        <v>2.15</v>
      </c>
      <c r="K140" s="331">
        <v>322.5</v>
      </c>
      <c r="L140" s="227"/>
      <c r="M140" s="227"/>
      <c r="N140" s="227"/>
      <c r="O140" s="227"/>
      <c r="P140" s="227"/>
      <c r="Q140" s="227" t="s">
        <v>1200</v>
      </c>
      <c r="R140" s="213" t="s">
        <v>633</v>
      </c>
      <c r="S140" s="297"/>
      <c r="T140" s="297"/>
    </row>
    <row r="141" s="286" customFormat="1" ht="215" customHeight="1" spans="1:20">
      <c r="A141" s="212">
        <v>136</v>
      </c>
      <c r="B141" s="212" t="s">
        <v>634</v>
      </c>
      <c r="C141" s="212" t="s">
        <v>635</v>
      </c>
      <c r="D141" s="212" t="s">
        <v>19</v>
      </c>
      <c r="E141" s="212" t="s">
        <v>20</v>
      </c>
      <c r="F141" s="240" t="s">
        <v>29</v>
      </c>
      <c r="G141" s="212" t="s">
        <v>609</v>
      </c>
      <c r="H141" s="240" t="s">
        <v>636</v>
      </c>
      <c r="I141" s="212" t="s">
        <v>92</v>
      </c>
      <c r="J141" s="212">
        <v>520</v>
      </c>
      <c r="K141" s="331">
        <v>3.28</v>
      </c>
      <c r="L141" s="227"/>
      <c r="M141" s="227"/>
      <c r="N141" s="227"/>
      <c r="O141" s="227"/>
      <c r="P141" s="227"/>
      <c r="Q141" s="227" t="s">
        <v>1194</v>
      </c>
      <c r="R141" s="213" t="s">
        <v>637</v>
      </c>
      <c r="S141" s="297"/>
      <c r="T141" s="297"/>
    </row>
    <row r="142" s="286" customFormat="1" ht="215" customHeight="1" spans="1:20">
      <c r="A142" s="212">
        <v>137</v>
      </c>
      <c r="B142" s="212" t="s">
        <v>638</v>
      </c>
      <c r="C142" s="212" t="s">
        <v>639</v>
      </c>
      <c r="D142" s="212" t="s">
        <v>19</v>
      </c>
      <c r="E142" s="212" t="s">
        <v>20</v>
      </c>
      <c r="F142" s="240" t="s">
        <v>29</v>
      </c>
      <c r="G142" s="212" t="s">
        <v>640</v>
      </c>
      <c r="H142" s="240" t="s">
        <v>641</v>
      </c>
      <c r="I142" s="212" t="s">
        <v>133</v>
      </c>
      <c r="J142" s="212">
        <v>927.2</v>
      </c>
      <c r="K142" s="331">
        <v>92.72</v>
      </c>
      <c r="L142" s="227"/>
      <c r="M142" s="227"/>
      <c r="N142" s="227"/>
      <c r="O142" s="227"/>
      <c r="P142" s="227"/>
      <c r="Q142" s="227" t="s">
        <v>1194</v>
      </c>
      <c r="R142" s="213" t="s">
        <v>642</v>
      </c>
      <c r="S142" s="297"/>
      <c r="T142" s="297"/>
    </row>
    <row r="143" s="286" customFormat="1" ht="215" customHeight="1" spans="1:20">
      <c r="A143" s="212">
        <v>138</v>
      </c>
      <c r="B143" s="212" t="s">
        <v>643</v>
      </c>
      <c r="C143" s="212" t="s">
        <v>644</v>
      </c>
      <c r="D143" s="212" t="s">
        <v>35</v>
      </c>
      <c r="E143" s="212" t="s">
        <v>74</v>
      </c>
      <c r="F143" s="240" t="s">
        <v>29</v>
      </c>
      <c r="G143" s="212" t="s">
        <v>646</v>
      </c>
      <c r="H143" s="240" t="s">
        <v>647</v>
      </c>
      <c r="I143" s="212" t="s">
        <v>198</v>
      </c>
      <c r="J143" s="212">
        <v>218</v>
      </c>
      <c r="K143" s="331">
        <v>13</v>
      </c>
      <c r="L143" s="227"/>
      <c r="M143" s="227"/>
      <c r="N143" s="227"/>
      <c r="O143" s="227"/>
      <c r="P143" s="227"/>
      <c r="Q143" s="227" t="s">
        <v>1194</v>
      </c>
      <c r="R143" s="213" t="s">
        <v>648</v>
      </c>
      <c r="S143" s="297"/>
      <c r="T143" s="297"/>
    </row>
    <row r="144" s="286" customFormat="1" ht="215" customHeight="1" spans="1:20">
      <c r="A144" s="212">
        <v>139</v>
      </c>
      <c r="B144" s="212" t="s">
        <v>649</v>
      </c>
      <c r="C144" s="212" t="s">
        <v>650</v>
      </c>
      <c r="D144" s="212" t="s">
        <v>19</v>
      </c>
      <c r="E144" s="212" t="s">
        <v>20</v>
      </c>
      <c r="F144" s="212" t="s">
        <v>29</v>
      </c>
      <c r="G144" s="212" t="s">
        <v>206</v>
      </c>
      <c r="H144" s="213" t="s">
        <v>651</v>
      </c>
      <c r="I144" s="212" t="s">
        <v>133</v>
      </c>
      <c r="J144" s="212">
        <v>341.1</v>
      </c>
      <c r="K144" s="331">
        <v>28.18</v>
      </c>
      <c r="L144" s="227"/>
      <c r="M144" s="227"/>
      <c r="N144" s="227"/>
      <c r="O144" s="227"/>
      <c r="P144" s="227"/>
      <c r="Q144" s="227" t="s">
        <v>1194</v>
      </c>
      <c r="R144" s="213" t="s">
        <v>652</v>
      </c>
      <c r="S144" s="297"/>
      <c r="T144" s="297"/>
    </row>
    <row r="145" s="286" customFormat="1" ht="215" customHeight="1" spans="1:20">
      <c r="A145" s="212">
        <v>140</v>
      </c>
      <c r="B145" s="212" t="s">
        <v>653</v>
      </c>
      <c r="C145" s="212" t="s">
        <v>654</v>
      </c>
      <c r="D145" s="212" t="s">
        <v>19</v>
      </c>
      <c r="E145" s="212" t="s">
        <v>20</v>
      </c>
      <c r="F145" s="212" t="s">
        <v>29</v>
      </c>
      <c r="G145" s="212" t="s">
        <v>206</v>
      </c>
      <c r="H145" s="213" t="s">
        <v>655</v>
      </c>
      <c r="I145" s="212" t="s">
        <v>133</v>
      </c>
      <c r="J145" s="212">
        <v>10000</v>
      </c>
      <c r="K145" s="331">
        <v>45</v>
      </c>
      <c r="L145" s="227"/>
      <c r="M145" s="227"/>
      <c r="N145" s="227"/>
      <c r="O145" s="227"/>
      <c r="P145" s="227"/>
      <c r="Q145" s="227" t="s">
        <v>1207</v>
      </c>
      <c r="R145" s="213" t="s">
        <v>656</v>
      </c>
      <c r="S145" s="297"/>
      <c r="T145" s="297"/>
    </row>
    <row r="146" s="286" customFormat="1" ht="215" customHeight="1" spans="1:20">
      <c r="A146" s="212">
        <v>141</v>
      </c>
      <c r="B146" s="212" t="s">
        <v>657</v>
      </c>
      <c r="C146" s="212" t="s">
        <v>658</v>
      </c>
      <c r="D146" s="212" t="s">
        <v>19</v>
      </c>
      <c r="E146" s="212" t="s">
        <v>20</v>
      </c>
      <c r="F146" s="212" t="s">
        <v>29</v>
      </c>
      <c r="G146" s="212" t="s">
        <v>206</v>
      </c>
      <c r="H146" s="213" t="s">
        <v>659</v>
      </c>
      <c r="I146" s="212" t="s">
        <v>133</v>
      </c>
      <c r="J146" s="212">
        <v>20000</v>
      </c>
      <c r="K146" s="331">
        <v>135</v>
      </c>
      <c r="L146" s="227"/>
      <c r="M146" s="227"/>
      <c r="N146" s="227"/>
      <c r="O146" s="227"/>
      <c r="P146" s="227"/>
      <c r="Q146" s="227" t="s">
        <v>1207</v>
      </c>
      <c r="R146" s="213" t="s">
        <v>660</v>
      </c>
      <c r="S146" s="297"/>
      <c r="T146" s="297"/>
    </row>
    <row r="147" s="286" customFormat="1" ht="215" customHeight="1" spans="1:20">
      <c r="A147" s="212">
        <v>142</v>
      </c>
      <c r="B147" s="212" t="s">
        <v>661</v>
      </c>
      <c r="C147" s="212" t="s">
        <v>662</v>
      </c>
      <c r="D147" s="212" t="s">
        <v>19</v>
      </c>
      <c r="E147" s="212" t="s">
        <v>20</v>
      </c>
      <c r="F147" s="212" t="s">
        <v>29</v>
      </c>
      <c r="G147" s="212" t="s">
        <v>206</v>
      </c>
      <c r="H147" s="213" t="s">
        <v>663</v>
      </c>
      <c r="I147" s="212" t="s">
        <v>133</v>
      </c>
      <c r="J147" s="212">
        <v>5000</v>
      </c>
      <c r="K147" s="331">
        <v>17.5</v>
      </c>
      <c r="L147" s="227"/>
      <c r="M147" s="227"/>
      <c r="N147" s="227"/>
      <c r="O147" s="227"/>
      <c r="P147" s="227"/>
      <c r="Q147" s="227" t="s">
        <v>1207</v>
      </c>
      <c r="R147" s="213" t="s">
        <v>664</v>
      </c>
      <c r="S147" s="297"/>
      <c r="T147" s="297"/>
    </row>
    <row r="148" s="286" customFormat="1" ht="215" customHeight="1" spans="1:20">
      <c r="A148" s="212">
        <v>143</v>
      </c>
      <c r="B148" s="212" t="s">
        <v>665</v>
      </c>
      <c r="C148" s="212" t="s">
        <v>666</v>
      </c>
      <c r="D148" s="212" t="s">
        <v>106</v>
      </c>
      <c r="E148" s="212" t="s">
        <v>107</v>
      </c>
      <c r="F148" s="212" t="s">
        <v>29</v>
      </c>
      <c r="G148" s="212" t="s">
        <v>206</v>
      </c>
      <c r="H148" s="213" t="s">
        <v>667</v>
      </c>
      <c r="I148" s="212" t="s">
        <v>668</v>
      </c>
      <c r="J148" s="212">
        <v>25</v>
      </c>
      <c r="K148" s="331">
        <v>46.2</v>
      </c>
      <c r="L148" s="227"/>
      <c r="M148" s="227"/>
      <c r="N148" s="227"/>
      <c r="O148" s="227"/>
      <c r="P148" s="227"/>
      <c r="Q148" s="227" t="s">
        <v>1202</v>
      </c>
      <c r="R148" s="213" t="s">
        <v>669</v>
      </c>
      <c r="S148" s="297"/>
      <c r="T148" s="297"/>
    </row>
    <row r="149" s="286" customFormat="1" ht="215" customHeight="1" spans="1:20">
      <c r="A149" s="212">
        <v>144</v>
      </c>
      <c r="B149" s="212" t="s">
        <v>670</v>
      </c>
      <c r="C149" s="212" t="s">
        <v>671</v>
      </c>
      <c r="D149" s="212" t="s">
        <v>35</v>
      </c>
      <c r="E149" s="212" t="s">
        <v>36</v>
      </c>
      <c r="F149" s="212" t="s">
        <v>21</v>
      </c>
      <c r="G149" s="212" t="s">
        <v>672</v>
      </c>
      <c r="H149" s="213" t="s">
        <v>673</v>
      </c>
      <c r="I149" s="212" t="s">
        <v>31</v>
      </c>
      <c r="J149" s="212">
        <v>5</v>
      </c>
      <c r="K149" s="331">
        <v>100</v>
      </c>
      <c r="L149" s="227"/>
      <c r="M149" s="227"/>
      <c r="N149" s="227"/>
      <c r="O149" s="227"/>
      <c r="P149" s="227"/>
      <c r="Q149" s="227" t="s">
        <v>1197</v>
      </c>
      <c r="R149" s="213" t="s">
        <v>674</v>
      </c>
      <c r="S149" s="297"/>
      <c r="T149" s="297"/>
    </row>
    <row r="150" s="286" customFormat="1" ht="215" customHeight="1" spans="1:20">
      <c r="A150" s="212">
        <v>145</v>
      </c>
      <c r="B150" s="212" t="s">
        <v>675</v>
      </c>
      <c r="C150" s="212" t="s">
        <v>1226</v>
      </c>
      <c r="D150" s="212" t="s">
        <v>19</v>
      </c>
      <c r="E150" s="212" t="s">
        <v>28</v>
      </c>
      <c r="F150" s="212" t="s">
        <v>534</v>
      </c>
      <c r="G150" s="212" t="s">
        <v>677</v>
      </c>
      <c r="H150" s="213" t="s">
        <v>1227</v>
      </c>
      <c r="I150" s="212" t="s">
        <v>31</v>
      </c>
      <c r="J150" s="212">
        <v>3.4</v>
      </c>
      <c r="K150" s="331">
        <v>146</v>
      </c>
      <c r="L150" s="227"/>
      <c r="M150" s="227"/>
      <c r="N150" s="227"/>
      <c r="O150" s="227"/>
      <c r="P150" s="227"/>
      <c r="Q150" s="227" t="s">
        <v>1196</v>
      </c>
      <c r="R150" s="213" t="s">
        <v>679</v>
      </c>
      <c r="S150" s="297"/>
      <c r="T150" s="297"/>
    </row>
    <row r="151" s="286" customFormat="1" ht="215" customHeight="1" spans="1:20">
      <c r="A151" s="212">
        <v>146</v>
      </c>
      <c r="B151" s="212" t="s">
        <v>680</v>
      </c>
      <c r="C151" s="212" t="s">
        <v>681</v>
      </c>
      <c r="D151" s="212" t="s">
        <v>35</v>
      </c>
      <c r="E151" s="212" t="s">
        <v>375</v>
      </c>
      <c r="F151" s="212" t="s">
        <v>29</v>
      </c>
      <c r="G151" s="212" t="s">
        <v>677</v>
      </c>
      <c r="H151" s="213" t="s">
        <v>682</v>
      </c>
      <c r="I151" s="212" t="s">
        <v>116</v>
      </c>
      <c r="J151" s="212">
        <v>1</v>
      </c>
      <c r="K151" s="331">
        <v>30</v>
      </c>
      <c r="L151" s="227"/>
      <c r="M151" s="227"/>
      <c r="N151" s="227"/>
      <c r="O151" s="227"/>
      <c r="P151" s="227"/>
      <c r="Q151" s="227" t="s">
        <v>1200</v>
      </c>
      <c r="R151" s="213" t="s">
        <v>683</v>
      </c>
      <c r="S151" s="297"/>
      <c r="T151" s="297"/>
    </row>
    <row r="152" s="286" customFormat="1" ht="215" customHeight="1" spans="1:20">
      <c r="A152" s="212">
        <v>147</v>
      </c>
      <c r="B152" s="212" t="s">
        <v>684</v>
      </c>
      <c r="C152" s="212" t="s">
        <v>685</v>
      </c>
      <c r="D152" s="212" t="s">
        <v>35</v>
      </c>
      <c r="E152" s="212" t="s">
        <v>36</v>
      </c>
      <c r="F152" s="212" t="s">
        <v>21</v>
      </c>
      <c r="G152" s="212" t="s">
        <v>677</v>
      </c>
      <c r="H152" s="213" t="s">
        <v>686</v>
      </c>
      <c r="I152" s="212" t="s">
        <v>31</v>
      </c>
      <c r="J152" s="212">
        <v>1.82</v>
      </c>
      <c r="K152" s="331">
        <v>127.4</v>
      </c>
      <c r="L152" s="227"/>
      <c r="M152" s="227"/>
      <c r="N152" s="227"/>
      <c r="O152" s="227"/>
      <c r="P152" s="227"/>
      <c r="Q152" s="227" t="s">
        <v>1197</v>
      </c>
      <c r="R152" s="213" t="s">
        <v>687</v>
      </c>
      <c r="S152" s="297"/>
      <c r="T152" s="297"/>
    </row>
    <row r="153" s="286" customFormat="1" ht="215" customHeight="1" spans="1:20">
      <c r="A153" s="212">
        <v>148</v>
      </c>
      <c r="B153" s="212" t="s">
        <v>688</v>
      </c>
      <c r="C153" s="212" t="s">
        <v>689</v>
      </c>
      <c r="D153" s="212" t="s">
        <v>35</v>
      </c>
      <c r="E153" s="212" t="s">
        <v>36</v>
      </c>
      <c r="F153" s="212" t="s">
        <v>21</v>
      </c>
      <c r="G153" s="212" t="s">
        <v>677</v>
      </c>
      <c r="H153" s="213" t="s">
        <v>690</v>
      </c>
      <c r="I153" s="212" t="s">
        <v>31</v>
      </c>
      <c r="J153" s="212">
        <v>1.5</v>
      </c>
      <c r="K153" s="331">
        <v>85.5</v>
      </c>
      <c r="L153" s="227"/>
      <c r="M153" s="227"/>
      <c r="N153" s="227"/>
      <c r="O153" s="227"/>
      <c r="P153" s="227"/>
      <c r="Q153" s="227" t="s">
        <v>1200</v>
      </c>
      <c r="R153" s="213" t="s">
        <v>691</v>
      </c>
      <c r="S153" s="297"/>
      <c r="T153" s="297"/>
    </row>
    <row r="154" s="286" customFormat="1" ht="215" customHeight="1" spans="1:20">
      <c r="A154" s="212">
        <v>149</v>
      </c>
      <c r="B154" s="212" t="s">
        <v>692</v>
      </c>
      <c r="C154" s="179" t="s">
        <v>693</v>
      </c>
      <c r="D154" s="178" t="s">
        <v>35</v>
      </c>
      <c r="E154" s="178" t="s">
        <v>36</v>
      </c>
      <c r="F154" s="212" t="s">
        <v>21</v>
      </c>
      <c r="G154" s="212" t="s">
        <v>695</v>
      </c>
      <c r="H154" s="179" t="s">
        <v>696</v>
      </c>
      <c r="I154" s="212" t="s">
        <v>31</v>
      </c>
      <c r="J154" s="212">
        <v>1.325</v>
      </c>
      <c r="K154" s="331">
        <v>92.75</v>
      </c>
      <c r="L154" s="227"/>
      <c r="M154" s="227"/>
      <c r="N154" s="227"/>
      <c r="O154" s="227"/>
      <c r="P154" s="227"/>
      <c r="Q154" s="227" t="s">
        <v>1197</v>
      </c>
      <c r="R154" s="213" t="s">
        <v>697</v>
      </c>
      <c r="S154" s="297"/>
      <c r="T154" s="297"/>
    </row>
    <row r="155" s="286" customFormat="1" ht="215" customHeight="1" spans="1:20">
      <c r="A155" s="212">
        <v>150</v>
      </c>
      <c r="B155" s="212" t="s">
        <v>698</v>
      </c>
      <c r="C155" s="179" t="s">
        <v>699</v>
      </c>
      <c r="D155" s="212" t="s">
        <v>35</v>
      </c>
      <c r="E155" s="212" t="s">
        <v>375</v>
      </c>
      <c r="F155" s="212" t="s">
        <v>29</v>
      </c>
      <c r="G155" s="212" t="s">
        <v>695</v>
      </c>
      <c r="H155" s="179" t="s">
        <v>700</v>
      </c>
      <c r="I155" s="212" t="s">
        <v>701</v>
      </c>
      <c r="J155" s="212">
        <v>100</v>
      </c>
      <c r="K155" s="331">
        <v>13.4</v>
      </c>
      <c r="L155" s="227"/>
      <c r="M155" s="227"/>
      <c r="N155" s="227"/>
      <c r="O155" s="227"/>
      <c r="P155" s="227"/>
      <c r="Q155" s="227" t="s">
        <v>1200</v>
      </c>
      <c r="R155" s="213" t="s">
        <v>702</v>
      </c>
      <c r="S155" s="297"/>
      <c r="T155" s="297"/>
    </row>
    <row r="156" s="286" customFormat="1" ht="215" customHeight="1" spans="1:20">
      <c r="A156" s="212">
        <v>151</v>
      </c>
      <c r="B156" s="212" t="s">
        <v>703</v>
      </c>
      <c r="C156" s="212" t="s">
        <v>704</v>
      </c>
      <c r="D156" s="212" t="s">
        <v>35</v>
      </c>
      <c r="E156" s="212" t="s">
        <v>36</v>
      </c>
      <c r="F156" s="212" t="s">
        <v>21</v>
      </c>
      <c r="G156" s="212" t="s">
        <v>705</v>
      </c>
      <c r="H156" s="213" t="s">
        <v>706</v>
      </c>
      <c r="I156" s="212" t="s">
        <v>31</v>
      </c>
      <c r="J156" s="212">
        <v>2.2</v>
      </c>
      <c r="K156" s="331">
        <v>154</v>
      </c>
      <c r="L156" s="227"/>
      <c r="M156" s="227"/>
      <c r="N156" s="227"/>
      <c r="O156" s="227"/>
      <c r="P156" s="227"/>
      <c r="Q156" s="227" t="s">
        <v>1197</v>
      </c>
      <c r="R156" s="213" t="s">
        <v>707</v>
      </c>
      <c r="S156" s="297"/>
      <c r="T156" s="297"/>
    </row>
    <row r="157" s="286" customFormat="1" ht="215" customHeight="1" spans="1:20">
      <c r="A157" s="212">
        <v>152</v>
      </c>
      <c r="B157" s="212" t="s">
        <v>708</v>
      </c>
      <c r="C157" s="212" t="s">
        <v>709</v>
      </c>
      <c r="D157" s="212" t="s">
        <v>19</v>
      </c>
      <c r="E157" s="212" t="s">
        <v>710</v>
      </c>
      <c r="F157" s="212" t="s">
        <v>29</v>
      </c>
      <c r="G157" s="212" t="s">
        <v>705</v>
      </c>
      <c r="H157" s="213" t="s">
        <v>711</v>
      </c>
      <c r="I157" s="212" t="s">
        <v>712</v>
      </c>
      <c r="J157" s="212">
        <v>80</v>
      </c>
      <c r="K157" s="331">
        <v>6.5</v>
      </c>
      <c r="L157" s="227"/>
      <c r="M157" s="227"/>
      <c r="N157" s="227"/>
      <c r="O157" s="227"/>
      <c r="P157" s="227"/>
      <c r="Q157" s="227"/>
      <c r="R157" s="213" t="s">
        <v>713</v>
      </c>
      <c r="S157" s="297"/>
      <c r="T157" s="297"/>
    </row>
    <row r="158" s="286" customFormat="1" ht="215" customHeight="1" spans="1:20">
      <c r="A158" s="212">
        <v>153</v>
      </c>
      <c r="B158" s="212" t="s">
        <v>714</v>
      </c>
      <c r="C158" s="212" t="s">
        <v>715</v>
      </c>
      <c r="D158" s="212" t="s">
        <v>35</v>
      </c>
      <c r="E158" s="212" t="s">
        <v>120</v>
      </c>
      <c r="F158" s="212" t="s">
        <v>29</v>
      </c>
      <c r="G158" s="212" t="s">
        <v>705</v>
      </c>
      <c r="H158" s="213" t="s">
        <v>716</v>
      </c>
      <c r="I158" s="212" t="s">
        <v>123</v>
      </c>
      <c r="J158" s="212">
        <v>70</v>
      </c>
      <c r="K158" s="331">
        <v>57.2</v>
      </c>
      <c r="L158" s="227"/>
      <c r="M158" s="227"/>
      <c r="N158" s="227"/>
      <c r="O158" s="227"/>
      <c r="P158" s="227"/>
      <c r="Q158" s="227" t="s">
        <v>1200</v>
      </c>
      <c r="R158" s="213" t="s">
        <v>717</v>
      </c>
      <c r="S158" s="297"/>
      <c r="T158" s="297"/>
    </row>
    <row r="159" s="286" customFormat="1" ht="215" customHeight="1" spans="1:20">
      <c r="A159" s="212">
        <v>154</v>
      </c>
      <c r="B159" s="212" t="s">
        <v>718</v>
      </c>
      <c r="C159" s="212" t="s">
        <v>1228</v>
      </c>
      <c r="D159" s="212" t="s">
        <v>19</v>
      </c>
      <c r="E159" s="212" t="s">
        <v>28</v>
      </c>
      <c r="F159" s="212" t="s">
        <v>21</v>
      </c>
      <c r="G159" s="212" t="s">
        <v>705</v>
      </c>
      <c r="H159" s="213" t="s">
        <v>1229</v>
      </c>
      <c r="I159" s="212" t="s">
        <v>31</v>
      </c>
      <c r="J159" s="212">
        <v>5.2</v>
      </c>
      <c r="K159" s="331">
        <v>228</v>
      </c>
      <c r="L159" s="227"/>
      <c r="M159" s="227"/>
      <c r="N159" s="227"/>
      <c r="O159" s="227"/>
      <c r="P159" s="227"/>
      <c r="Q159" s="227" t="s">
        <v>1196</v>
      </c>
      <c r="R159" s="213" t="s">
        <v>721</v>
      </c>
      <c r="S159" s="297"/>
      <c r="T159" s="297"/>
    </row>
    <row r="160" s="286" customFormat="1" ht="215" customHeight="1" spans="1:20">
      <c r="A160" s="212">
        <v>155</v>
      </c>
      <c r="B160" s="212" t="s">
        <v>722</v>
      </c>
      <c r="C160" s="212" t="s">
        <v>723</v>
      </c>
      <c r="D160" s="212" t="s">
        <v>35</v>
      </c>
      <c r="E160" s="212" t="s">
        <v>113</v>
      </c>
      <c r="F160" s="212" t="s">
        <v>21</v>
      </c>
      <c r="G160" s="212" t="s">
        <v>724</v>
      </c>
      <c r="H160" s="213" t="s">
        <v>725</v>
      </c>
      <c r="I160" s="212" t="s">
        <v>92</v>
      </c>
      <c r="J160" s="212">
        <v>300</v>
      </c>
      <c r="K160" s="331">
        <v>15</v>
      </c>
      <c r="L160" s="227"/>
      <c r="M160" s="227"/>
      <c r="N160" s="227"/>
      <c r="O160" s="227"/>
      <c r="P160" s="227"/>
      <c r="Q160" s="227"/>
      <c r="R160" s="213" t="s">
        <v>726</v>
      </c>
      <c r="S160" s="297"/>
      <c r="T160" s="297"/>
    </row>
    <row r="161" s="286" customFormat="1" ht="215" customHeight="1" spans="1:20">
      <c r="A161" s="212">
        <v>156</v>
      </c>
      <c r="B161" s="212" t="s">
        <v>727</v>
      </c>
      <c r="C161" s="212" t="s">
        <v>728</v>
      </c>
      <c r="D161" s="212" t="s">
        <v>35</v>
      </c>
      <c r="E161" s="212" t="s">
        <v>113</v>
      </c>
      <c r="F161" s="212" t="s">
        <v>29</v>
      </c>
      <c r="G161" s="212" t="s">
        <v>724</v>
      </c>
      <c r="H161" s="213" t="s">
        <v>729</v>
      </c>
      <c r="I161" s="212" t="s">
        <v>116</v>
      </c>
      <c r="J161" s="212">
        <v>1</v>
      </c>
      <c r="K161" s="331">
        <v>30</v>
      </c>
      <c r="L161" s="227"/>
      <c r="M161" s="227"/>
      <c r="N161" s="227"/>
      <c r="O161" s="227"/>
      <c r="P161" s="227"/>
      <c r="Q161" s="227"/>
      <c r="R161" s="213" t="s">
        <v>726</v>
      </c>
      <c r="S161" s="297"/>
      <c r="T161" s="297"/>
    </row>
    <row r="162" s="286" customFormat="1" ht="215" customHeight="1" spans="1:20">
      <c r="A162" s="212">
        <v>157</v>
      </c>
      <c r="B162" s="212" t="s">
        <v>730</v>
      </c>
      <c r="C162" s="179" t="s">
        <v>731</v>
      </c>
      <c r="D162" s="178" t="s">
        <v>35</v>
      </c>
      <c r="E162" s="178" t="s">
        <v>36</v>
      </c>
      <c r="F162" s="212" t="s">
        <v>21</v>
      </c>
      <c r="G162" s="178" t="s">
        <v>724</v>
      </c>
      <c r="H162" s="179" t="s">
        <v>732</v>
      </c>
      <c r="I162" s="212" t="s">
        <v>31</v>
      </c>
      <c r="J162" s="212">
        <v>1.3</v>
      </c>
      <c r="K162" s="331">
        <v>91</v>
      </c>
      <c r="L162" s="227"/>
      <c r="M162" s="227"/>
      <c r="N162" s="227"/>
      <c r="O162" s="227"/>
      <c r="P162" s="227"/>
      <c r="Q162" s="227" t="s">
        <v>1197</v>
      </c>
      <c r="R162" s="213" t="s">
        <v>733</v>
      </c>
      <c r="S162" s="297"/>
      <c r="T162" s="297"/>
    </row>
    <row r="163" s="286" customFormat="1" ht="215" customHeight="1" spans="1:20">
      <c r="A163" s="212">
        <v>158</v>
      </c>
      <c r="B163" s="212" t="s">
        <v>734</v>
      </c>
      <c r="C163" s="212" t="s">
        <v>1230</v>
      </c>
      <c r="D163" s="212" t="s">
        <v>19</v>
      </c>
      <c r="E163" s="212" t="s">
        <v>28</v>
      </c>
      <c r="F163" s="212" t="s">
        <v>21</v>
      </c>
      <c r="G163" s="212" t="s">
        <v>736</v>
      </c>
      <c r="H163" s="213" t="s">
        <v>1231</v>
      </c>
      <c r="I163" s="212" t="s">
        <v>31</v>
      </c>
      <c r="J163" s="212">
        <v>5</v>
      </c>
      <c r="K163" s="331">
        <v>220</v>
      </c>
      <c r="L163" s="227"/>
      <c r="M163" s="227"/>
      <c r="N163" s="227"/>
      <c r="O163" s="227"/>
      <c r="P163" s="227"/>
      <c r="Q163" s="227" t="s">
        <v>1196</v>
      </c>
      <c r="R163" s="213" t="s">
        <v>738</v>
      </c>
      <c r="S163" s="297"/>
      <c r="T163" s="297"/>
    </row>
    <row r="164" s="286" customFormat="1" ht="215" customHeight="1" spans="1:20">
      <c r="A164" s="212">
        <v>159</v>
      </c>
      <c r="B164" s="212" t="s">
        <v>739</v>
      </c>
      <c r="C164" s="179" t="s">
        <v>740</v>
      </c>
      <c r="D164" s="178" t="s">
        <v>35</v>
      </c>
      <c r="E164" s="178" t="s">
        <v>36</v>
      </c>
      <c r="F164" s="212" t="s">
        <v>21</v>
      </c>
      <c r="G164" s="178" t="s">
        <v>736</v>
      </c>
      <c r="H164" s="179" t="s">
        <v>741</v>
      </c>
      <c r="I164" s="212" t="s">
        <v>31</v>
      </c>
      <c r="J164" s="212">
        <v>1.58</v>
      </c>
      <c r="K164" s="331">
        <v>110.6</v>
      </c>
      <c r="L164" s="227"/>
      <c r="M164" s="227"/>
      <c r="N164" s="227"/>
      <c r="O164" s="227"/>
      <c r="P164" s="227"/>
      <c r="Q164" s="227" t="s">
        <v>1197</v>
      </c>
      <c r="R164" s="213" t="s">
        <v>742</v>
      </c>
      <c r="S164" s="297"/>
      <c r="T164" s="297"/>
    </row>
    <row r="165" s="286" customFormat="1" ht="215" customHeight="1" spans="1:20">
      <c r="A165" s="212">
        <v>160</v>
      </c>
      <c r="B165" s="212" t="s">
        <v>743</v>
      </c>
      <c r="C165" s="179" t="s">
        <v>744</v>
      </c>
      <c r="D165" s="212" t="s">
        <v>35</v>
      </c>
      <c r="E165" s="212" t="s">
        <v>120</v>
      </c>
      <c r="F165" s="212" t="s">
        <v>29</v>
      </c>
      <c r="G165" s="178" t="s">
        <v>736</v>
      </c>
      <c r="H165" s="179" t="s">
        <v>745</v>
      </c>
      <c r="I165" s="212" t="s">
        <v>123</v>
      </c>
      <c r="J165" s="212">
        <v>200</v>
      </c>
      <c r="K165" s="331">
        <v>52</v>
      </c>
      <c r="L165" s="227"/>
      <c r="M165" s="227"/>
      <c r="N165" s="227"/>
      <c r="O165" s="227"/>
      <c r="P165" s="227"/>
      <c r="Q165" s="227" t="s">
        <v>1200</v>
      </c>
      <c r="R165" s="213" t="s">
        <v>746</v>
      </c>
      <c r="S165" s="297"/>
      <c r="T165" s="297"/>
    </row>
    <row r="166" s="286" customFormat="1" ht="215" customHeight="1" spans="1:20">
      <c r="A166" s="212">
        <v>161</v>
      </c>
      <c r="B166" s="212" t="s">
        <v>747</v>
      </c>
      <c r="C166" s="212" t="s">
        <v>748</v>
      </c>
      <c r="D166" s="212" t="s">
        <v>35</v>
      </c>
      <c r="E166" s="212" t="s">
        <v>113</v>
      </c>
      <c r="F166" s="212" t="s">
        <v>29</v>
      </c>
      <c r="G166" s="212" t="s">
        <v>736</v>
      </c>
      <c r="H166" s="213" t="s">
        <v>749</v>
      </c>
      <c r="I166" s="212" t="s">
        <v>116</v>
      </c>
      <c r="J166" s="212">
        <v>1</v>
      </c>
      <c r="K166" s="331">
        <v>30</v>
      </c>
      <c r="L166" s="227"/>
      <c r="M166" s="227"/>
      <c r="N166" s="227"/>
      <c r="O166" s="227"/>
      <c r="P166" s="227"/>
      <c r="Q166" s="227"/>
      <c r="R166" s="213" t="s">
        <v>750</v>
      </c>
      <c r="S166" s="297"/>
      <c r="T166" s="297"/>
    </row>
    <row r="167" s="286" customFormat="1" ht="215" customHeight="1" spans="1:20">
      <c r="A167" s="212">
        <v>162</v>
      </c>
      <c r="B167" s="212" t="s">
        <v>751</v>
      </c>
      <c r="C167" s="212" t="s">
        <v>752</v>
      </c>
      <c r="D167" s="212" t="s">
        <v>35</v>
      </c>
      <c r="E167" s="212" t="s">
        <v>375</v>
      </c>
      <c r="F167" s="212" t="s">
        <v>29</v>
      </c>
      <c r="G167" s="212" t="s">
        <v>753</v>
      </c>
      <c r="H167" s="213" t="s">
        <v>754</v>
      </c>
      <c r="I167" s="212" t="s">
        <v>755</v>
      </c>
      <c r="J167" s="212">
        <v>1</v>
      </c>
      <c r="K167" s="331">
        <v>134.96</v>
      </c>
      <c r="L167" s="227"/>
      <c r="M167" s="227"/>
      <c r="N167" s="227"/>
      <c r="O167" s="227"/>
      <c r="P167" s="227"/>
      <c r="Q167" s="227"/>
      <c r="R167" s="213" t="s">
        <v>756</v>
      </c>
      <c r="S167" s="297"/>
      <c r="T167" s="297"/>
    </row>
    <row r="168" s="286" customFormat="1" ht="215" customHeight="1" spans="1:20">
      <c r="A168" s="212">
        <v>163</v>
      </c>
      <c r="B168" s="212" t="s">
        <v>757</v>
      </c>
      <c r="C168" s="179" t="s">
        <v>758</v>
      </c>
      <c r="D168" s="178" t="s">
        <v>35</v>
      </c>
      <c r="E168" s="178" t="s">
        <v>36</v>
      </c>
      <c r="F168" s="212" t="s">
        <v>21</v>
      </c>
      <c r="G168" s="178" t="s">
        <v>759</v>
      </c>
      <c r="H168" s="179" t="s">
        <v>760</v>
      </c>
      <c r="I168" s="212" t="s">
        <v>31</v>
      </c>
      <c r="J168" s="212">
        <v>2.05</v>
      </c>
      <c r="K168" s="331">
        <v>143.5</v>
      </c>
      <c r="L168" s="227"/>
      <c r="M168" s="227"/>
      <c r="N168" s="227"/>
      <c r="O168" s="227"/>
      <c r="P168" s="227"/>
      <c r="Q168" s="227" t="s">
        <v>1197</v>
      </c>
      <c r="R168" s="213" t="s">
        <v>761</v>
      </c>
      <c r="S168" s="297"/>
      <c r="T168" s="297"/>
    </row>
    <row r="169" s="286" customFormat="1" ht="215" customHeight="1" spans="1:20">
      <c r="A169" s="212">
        <v>164</v>
      </c>
      <c r="B169" s="212" t="s">
        <v>762</v>
      </c>
      <c r="C169" s="212" t="s">
        <v>763</v>
      </c>
      <c r="D169" s="212" t="s">
        <v>35</v>
      </c>
      <c r="E169" s="212" t="s">
        <v>36</v>
      </c>
      <c r="F169" s="212" t="s">
        <v>21</v>
      </c>
      <c r="G169" s="212" t="s">
        <v>764</v>
      </c>
      <c r="H169" s="213" t="s">
        <v>765</v>
      </c>
      <c r="I169" s="212" t="s">
        <v>31</v>
      </c>
      <c r="J169" s="212">
        <v>9</v>
      </c>
      <c r="K169" s="331">
        <v>235</v>
      </c>
      <c r="L169" s="227"/>
      <c r="M169" s="227"/>
      <c r="N169" s="227"/>
      <c r="O169" s="227"/>
      <c r="P169" s="227"/>
      <c r="Q169" s="227" t="s">
        <v>1200</v>
      </c>
      <c r="R169" s="213" t="s">
        <v>766</v>
      </c>
      <c r="S169" s="297"/>
      <c r="T169" s="297"/>
    </row>
    <row r="170" s="286" customFormat="1" ht="215" customHeight="1" spans="1:20">
      <c r="A170" s="212">
        <v>165</v>
      </c>
      <c r="B170" s="212" t="s">
        <v>767</v>
      </c>
      <c r="C170" s="212" t="s">
        <v>1232</v>
      </c>
      <c r="D170" s="212" t="s">
        <v>35</v>
      </c>
      <c r="E170" s="212" t="s">
        <v>28</v>
      </c>
      <c r="F170" s="212" t="s">
        <v>21</v>
      </c>
      <c r="G170" s="212" t="s">
        <v>769</v>
      </c>
      <c r="H170" s="213" t="s">
        <v>1233</v>
      </c>
      <c r="I170" s="212" t="s">
        <v>31</v>
      </c>
      <c r="J170" s="212">
        <v>3.5</v>
      </c>
      <c r="K170" s="331">
        <v>155</v>
      </c>
      <c r="L170" s="227"/>
      <c r="M170" s="227"/>
      <c r="N170" s="227"/>
      <c r="O170" s="227"/>
      <c r="P170" s="227"/>
      <c r="Q170" s="227" t="s">
        <v>1196</v>
      </c>
      <c r="R170" s="213" t="s">
        <v>771</v>
      </c>
      <c r="S170" s="297"/>
      <c r="T170" s="297"/>
    </row>
    <row r="171" s="286" customFormat="1" ht="215" customHeight="1" spans="1:20">
      <c r="A171" s="212">
        <v>166</v>
      </c>
      <c r="B171" s="212" t="s">
        <v>772</v>
      </c>
      <c r="C171" s="179" t="s">
        <v>773</v>
      </c>
      <c r="D171" s="178" t="s">
        <v>35</v>
      </c>
      <c r="E171" s="212" t="s">
        <v>36</v>
      </c>
      <c r="F171" s="212" t="s">
        <v>21</v>
      </c>
      <c r="G171" s="178" t="s">
        <v>769</v>
      </c>
      <c r="H171" s="179" t="s">
        <v>774</v>
      </c>
      <c r="I171" s="212" t="s">
        <v>31</v>
      </c>
      <c r="J171" s="212">
        <v>1.5</v>
      </c>
      <c r="K171" s="331">
        <v>127.4</v>
      </c>
      <c r="L171" s="227"/>
      <c r="M171" s="227"/>
      <c r="N171" s="227"/>
      <c r="O171" s="227"/>
      <c r="P171" s="227"/>
      <c r="Q171" s="227" t="s">
        <v>1197</v>
      </c>
      <c r="R171" s="213" t="s">
        <v>775</v>
      </c>
      <c r="S171" s="297"/>
      <c r="T171" s="297"/>
    </row>
    <row r="172" s="286" customFormat="1" ht="215" customHeight="1" spans="1:20">
      <c r="A172" s="212">
        <v>167</v>
      </c>
      <c r="B172" s="212" t="s">
        <v>776</v>
      </c>
      <c r="C172" s="179" t="s">
        <v>777</v>
      </c>
      <c r="D172" s="212" t="s">
        <v>35</v>
      </c>
      <c r="E172" s="212" t="s">
        <v>120</v>
      </c>
      <c r="F172" s="212" t="s">
        <v>29</v>
      </c>
      <c r="G172" s="178" t="s">
        <v>769</v>
      </c>
      <c r="H172" s="179" t="s">
        <v>778</v>
      </c>
      <c r="I172" s="212" t="s">
        <v>123</v>
      </c>
      <c r="J172" s="212">
        <v>200</v>
      </c>
      <c r="K172" s="331">
        <v>52</v>
      </c>
      <c r="L172" s="227"/>
      <c r="M172" s="227"/>
      <c r="N172" s="227"/>
      <c r="O172" s="227"/>
      <c r="P172" s="227"/>
      <c r="Q172" s="227" t="s">
        <v>1200</v>
      </c>
      <c r="R172" s="213" t="s">
        <v>779</v>
      </c>
      <c r="S172" s="297"/>
      <c r="T172" s="297"/>
    </row>
    <row r="173" s="286" customFormat="1" ht="215" customHeight="1" spans="1:20">
      <c r="A173" s="212">
        <v>168</v>
      </c>
      <c r="B173" s="212" t="s">
        <v>780</v>
      </c>
      <c r="C173" s="179" t="s">
        <v>781</v>
      </c>
      <c r="D173" s="178" t="s">
        <v>35</v>
      </c>
      <c r="E173" s="212" t="s">
        <v>36</v>
      </c>
      <c r="F173" s="212" t="s">
        <v>21</v>
      </c>
      <c r="G173" s="178" t="s">
        <v>782</v>
      </c>
      <c r="H173" s="179" t="s">
        <v>783</v>
      </c>
      <c r="I173" s="212" t="s">
        <v>31</v>
      </c>
      <c r="J173" s="212">
        <v>2.2</v>
      </c>
      <c r="K173" s="331">
        <v>154</v>
      </c>
      <c r="L173" s="227"/>
      <c r="M173" s="227"/>
      <c r="N173" s="227"/>
      <c r="O173" s="227"/>
      <c r="P173" s="227"/>
      <c r="Q173" s="227" t="s">
        <v>1197</v>
      </c>
      <c r="R173" s="213" t="s">
        <v>784</v>
      </c>
      <c r="S173" s="297"/>
      <c r="T173" s="297"/>
    </row>
    <row r="174" s="286" customFormat="1" ht="215" customHeight="1" spans="1:20">
      <c r="A174" s="212">
        <v>169</v>
      </c>
      <c r="B174" s="212" t="s">
        <v>785</v>
      </c>
      <c r="C174" s="179" t="s">
        <v>786</v>
      </c>
      <c r="D174" s="178" t="s">
        <v>35</v>
      </c>
      <c r="E174" s="178" t="s">
        <v>113</v>
      </c>
      <c r="F174" s="212" t="s">
        <v>21</v>
      </c>
      <c r="G174" s="178" t="s">
        <v>782</v>
      </c>
      <c r="H174" s="179" t="s">
        <v>787</v>
      </c>
      <c r="I174" s="212" t="s">
        <v>116</v>
      </c>
      <c r="J174" s="212">
        <v>1</v>
      </c>
      <c r="K174" s="331">
        <v>50</v>
      </c>
      <c r="L174" s="227"/>
      <c r="M174" s="227"/>
      <c r="N174" s="227"/>
      <c r="O174" s="227"/>
      <c r="P174" s="227"/>
      <c r="Q174" s="227" t="s">
        <v>1200</v>
      </c>
      <c r="R174" s="213" t="s">
        <v>788</v>
      </c>
      <c r="S174" s="297"/>
      <c r="T174" s="297"/>
    </row>
    <row r="175" s="286" customFormat="1" ht="215" customHeight="1" spans="1:20">
      <c r="A175" s="212">
        <v>170</v>
      </c>
      <c r="B175" s="212" t="s">
        <v>789</v>
      </c>
      <c r="C175" s="212" t="s">
        <v>790</v>
      </c>
      <c r="D175" s="212" t="s">
        <v>19</v>
      </c>
      <c r="E175" s="212" t="s">
        <v>791</v>
      </c>
      <c r="F175" s="212" t="s">
        <v>29</v>
      </c>
      <c r="G175" s="212" t="s">
        <v>724</v>
      </c>
      <c r="H175" s="179" t="s">
        <v>792</v>
      </c>
      <c r="I175" s="212" t="s">
        <v>24</v>
      </c>
      <c r="J175" s="212">
        <v>1</v>
      </c>
      <c r="K175" s="331">
        <v>200</v>
      </c>
      <c r="L175" s="227"/>
      <c r="M175" s="227"/>
      <c r="N175" s="227"/>
      <c r="O175" s="227"/>
      <c r="P175" s="227"/>
      <c r="Q175" s="227" t="s">
        <v>1200</v>
      </c>
      <c r="R175" s="213" t="s">
        <v>793</v>
      </c>
      <c r="S175" s="297"/>
      <c r="T175" s="297"/>
    </row>
    <row r="176" s="286" customFormat="1" ht="215" customHeight="1" spans="1:20">
      <c r="A176" s="212">
        <v>171</v>
      </c>
      <c r="B176" s="212" t="s">
        <v>794</v>
      </c>
      <c r="C176" s="212" t="s">
        <v>795</v>
      </c>
      <c r="D176" s="212" t="s">
        <v>35</v>
      </c>
      <c r="E176" s="212" t="s">
        <v>796</v>
      </c>
      <c r="F176" s="212" t="s">
        <v>29</v>
      </c>
      <c r="G176" s="212" t="s">
        <v>797</v>
      </c>
      <c r="H176" s="213" t="s">
        <v>798</v>
      </c>
      <c r="I176" s="212" t="s">
        <v>799</v>
      </c>
      <c r="J176" s="212">
        <v>1</v>
      </c>
      <c r="K176" s="331">
        <v>90</v>
      </c>
      <c r="L176" s="227"/>
      <c r="M176" s="227"/>
      <c r="N176" s="227"/>
      <c r="O176" s="227"/>
      <c r="P176" s="227"/>
      <c r="Q176" s="227" t="s">
        <v>1234</v>
      </c>
      <c r="R176" s="213" t="s">
        <v>800</v>
      </c>
      <c r="S176" s="297"/>
      <c r="T176" s="297"/>
    </row>
    <row r="177" s="286" customFormat="1" ht="215" customHeight="1" spans="1:20">
      <c r="A177" s="212">
        <v>172</v>
      </c>
      <c r="B177" s="212" t="s">
        <v>801</v>
      </c>
      <c r="C177" s="212" t="s">
        <v>802</v>
      </c>
      <c r="D177" s="212" t="s">
        <v>19</v>
      </c>
      <c r="E177" s="212" t="s">
        <v>28</v>
      </c>
      <c r="F177" s="212" t="s">
        <v>29</v>
      </c>
      <c r="G177" s="212" t="s">
        <v>803</v>
      </c>
      <c r="H177" s="213" t="s">
        <v>1235</v>
      </c>
      <c r="I177" s="212" t="s">
        <v>31</v>
      </c>
      <c r="J177" s="212">
        <v>3</v>
      </c>
      <c r="K177" s="331">
        <v>90</v>
      </c>
      <c r="L177" s="227"/>
      <c r="M177" s="227"/>
      <c r="N177" s="227"/>
      <c r="O177" s="227"/>
      <c r="P177" s="227"/>
      <c r="Q177" s="227" t="s">
        <v>1196</v>
      </c>
      <c r="R177" s="213" t="s">
        <v>805</v>
      </c>
      <c r="S177" s="238"/>
      <c r="T177" s="297"/>
    </row>
    <row r="178" s="286" customFormat="1" ht="215" customHeight="1" spans="1:20">
      <c r="A178" s="212">
        <v>173</v>
      </c>
      <c r="B178" s="212" t="s">
        <v>806</v>
      </c>
      <c r="C178" s="212" t="s">
        <v>807</v>
      </c>
      <c r="D178" s="212" t="s">
        <v>35</v>
      </c>
      <c r="E178" s="212" t="s">
        <v>36</v>
      </c>
      <c r="F178" s="212" t="s">
        <v>29</v>
      </c>
      <c r="G178" s="212" t="s">
        <v>803</v>
      </c>
      <c r="H178" s="213" t="s">
        <v>808</v>
      </c>
      <c r="I178" s="212" t="s">
        <v>31</v>
      </c>
      <c r="J178" s="212">
        <v>2</v>
      </c>
      <c r="K178" s="331">
        <v>110</v>
      </c>
      <c r="L178" s="227"/>
      <c r="M178" s="227"/>
      <c r="N178" s="227"/>
      <c r="O178" s="227"/>
      <c r="P178" s="227"/>
      <c r="Q178" s="227" t="s">
        <v>1197</v>
      </c>
      <c r="R178" s="213" t="s">
        <v>809</v>
      </c>
      <c r="S178" s="238"/>
      <c r="T178" s="297"/>
    </row>
    <row r="179" s="286" customFormat="1" ht="215" customHeight="1" spans="1:20">
      <c r="A179" s="212">
        <v>174</v>
      </c>
      <c r="B179" s="212" t="s">
        <v>810</v>
      </c>
      <c r="C179" s="242" t="s">
        <v>811</v>
      </c>
      <c r="D179" s="212" t="s">
        <v>19</v>
      </c>
      <c r="E179" s="212" t="s">
        <v>74</v>
      </c>
      <c r="F179" s="242" t="s">
        <v>29</v>
      </c>
      <c r="G179" s="212" t="s">
        <v>812</v>
      </c>
      <c r="H179" s="213" t="s">
        <v>813</v>
      </c>
      <c r="I179" s="212" t="s">
        <v>814</v>
      </c>
      <c r="J179" s="212">
        <v>100</v>
      </c>
      <c r="K179" s="331">
        <v>200</v>
      </c>
      <c r="L179" s="227"/>
      <c r="M179" s="227"/>
      <c r="N179" s="227"/>
      <c r="O179" s="227"/>
      <c r="P179" s="227"/>
      <c r="Q179" s="227" t="s">
        <v>1194</v>
      </c>
      <c r="R179" s="213" t="s">
        <v>815</v>
      </c>
      <c r="S179" s="238"/>
      <c r="T179" s="297"/>
    </row>
    <row r="180" s="286" customFormat="1" ht="215" customHeight="1" spans="1:20">
      <c r="A180" s="212">
        <v>175</v>
      </c>
      <c r="B180" s="212" t="s">
        <v>816</v>
      </c>
      <c r="C180" s="212" t="s">
        <v>817</v>
      </c>
      <c r="D180" s="212" t="s">
        <v>35</v>
      </c>
      <c r="E180" s="212" t="s">
        <v>120</v>
      </c>
      <c r="F180" s="212" t="s">
        <v>29</v>
      </c>
      <c r="G180" s="212" t="s">
        <v>818</v>
      </c>
      <c r="H180" s="213" t="s">
        <v>819</v>
      </c>
      <c r="I180" s="212" t="s">
        <v>123</v>
      </c>
      <c r="J180" s="212">
        <v>130</v>
      </c>
      <c r="K180" s="331">
        <v>45.5</v>
      </c>
      <c r="L180" s="227"/>
      <c r="M180" s="227"/>
      <c r="N180" s="227"/>
      <c r="O180" s="227"/>
      <c r="P180" s="227"/>
      <c r="Q180" s="227" t="s">
        <v>1200</v>
      </c>
      <c r="R180" s="213" t="s">
        <v>820</v>
      </c>
      <c r="S180" s="238"/>
      <c r="T180" s="297"/>
    </row>
    <row r="181" s="286" customFormat="1" ht="215" customHeight="1" spans="1:20">
      <c r="A181" s="212">
        <v>176</v>
      </c>
      <c r="B181" s="212" t="s">
        <v>828</v>
      </c>
      <c r="C181" s="212" t="s">
        <v>829</v>
      </c>
      <c r="D181" s="212" t="s">
        <v>35</v>
      </c>
      <c r="E181" s="212" t="s">
        <v>113</v>
      </c>
      <c r="F181" s="212" t="s">
        <v>29</v>
      </c>
      <c r="G181" s="212" t="s">
        <v>818</v>
      </c>
      <c r="H181" s="213" t="s">
        <v>830</v>
      </c>
      <c r="I181" s="212" t="s">
        <v>831</v>
      </c>
      <c r="J181" s="212">
        <v>1</v>
      </c>
      <c r="K181" s="331">
        <v>192.5</v>
      </c>
      <c r="L181" s="227"/>
      <c r="M181" s="227"/>
      <c r="N181" s="227"/>
      <c r="O181" s="227"/>
      <c r="P181" s="227"/>
      <c r="Q181" s="227" t="s">
        <v>1200</v>
      </c>
      <c r="R181" s="213" t="s">
        <v>832</v>
      </c>
      <c r="S181" s="238"/>
      <c r="T181" s="297"/>
    </row>
    <row r="182" s="286" customFormat="1" ht="215" customHeight="1" spans="1:20">
      <c r="A182" s="212">
        <v>177</v>
      </c>
      <c r="B182" s="212" t="s">
        <v>833</v>
      </c>
      <c r="C182" s="212" t="s">
        <v>834</v>
      </c>
      <c r="D182" s="212" t="s">
        <v>35</v>
      </c>
      <c r="E182" s="212" t="s">
        <v>113</v>
      </c>
      <c r="F182" s="212" t="s">
        <v>29</v>
      </c>
      <c r="G182" s="212" t="s">
        <v>803</v>
      </c>
      <c r="H182" s="213" t="s">
        <v>835</v>
      </c>
      <c r="I182" s="212" t="s">
        <v>831</v>
      </c>
      <c r="J182" s="212">
        <v>1</v>
      </c>
      <c r="K182" s="331">
        <v>34</v>
      </c>
      <c r="L182" s="227"/>
      <c r="M182" s="227"/>
      <c r="N182" s="227"/>
      <c r="O182" s="227"/>
      <c r="P182" s="227"/>
      <c r="Q182" s="227" t="s">
        <v>1200</v>
      </c>
      <c r="R182" s="213" t="s">
        <v>836</v>
      </c>
      <c r="S182" s="238"/>
      <c r="T182" s="297"/>
    </row>
    <row r="183" s="286" customFormat="1" ht="215" customHeight="1" spans="1:20">
      <c r="A183" s="212">
        <v>178</v>
      </c>
      <c r="B183" s="212" t="s">
        <v>837</v>
      </c>
      <c r="C183" s="212" t="s">
        <v>838</v>
      </c>
      <c r="D183" s="212" t="s">
        <v>35</v>
      </c>
      <c r="E183" s="212" t="s">
        <v>176</v>
      </c>
      <c r="F183" s="212" t="s">
        <v>29</v>
      </c>
      <c r="G183" s="212" t="s">
        <v>803</v>
      </c>
      <c r="H183" s="213" t="s">
        <v>839</v>
      </c>
      <c r="I183" s="212" t="s">
        <v>799</v>
      </c>
      <c r="J183" s="212">
        <v>1</v>
      </c>
      <c r="K183" s="331">
        <v>100</v>
      </c>
      <c r="L183" s="227"/>
      <c r="M183" s="227"/>
      <c r="N183" s="227"/>
      <c r="O183" s="227"/>
      <c r="P183" s="227"/>
      <c r="Q183" s="227" t="s">
        <v>1200</v>
      </c>
      <c r="R183" s="213" t="s">
        <v>840</v>
      </c>
      <c r="S183" s="238"/>
      <c r="T183" s="297"/>
    </row>
    <row r="184" s="286" customFormat="1" ht="215" customHeight="1" spans="1:20">
      <c r="A184" s="212">
        <v>179</v>
      </c>
      <c r="B184" s="212" t="s">
        <v>841</v>
      </c>
      <c r="C184" s="212" t="s">
        <v>842</v>
      </c>
      <c r="D184" s="212" t="s">
        <v>35</v>
      </c>
      <c r="E184" s="212" t="s">
        <v>176</v>
      </c>
      <c r="F184" s="212" t="s">
        <v>29</v>
      </c>
      <c r="G184" s="212" t="s">
        <v>818</v>
      </c>
      <c r="H184" s="213" t="s">
        <v>843</v>
      </c>
      <c r="I184" s="212" t="s">
        <v>799</v>
      </c>
      <c r="J184" s="212">
        <v>1</v>
      </c>
      <c r="K184" s="331">
        <v>100</v>
      </c>
      <c r="L184" s="227"/>
      <c r="M184" s="227"/>
      <c r="N184" s="227"/>
      <c r="O184" s="227"/>
      <c r="P184" s="227"/>
      <c r="Q184" s="227" t="s">
        <v>1200</v>
      </c>
      <c r="R184" s="213" t="s">
        <v>844</v>
      </c>
      <c r="S184" s="238"/>
      <c r="T184" s="297"/>
    </row>
    <row r="185" s="286" customFormat="1" ht="215" customHeight="1" spans="1:20">
      <c r="A185" s="212">
        <v>180</v>
      </c>
      <c r="B185" s="212" t="s">
        <v>845</v>
      </c>
      <c r="C185" s="212" t="s">
        <v>846</v>
      </c>
      <c r="D185" s="212" t="s">
        <v>106</v>
      </c>
      <c r="E185" s="212" t="s">
        <v>107</v>
      </c>
      <c r="F185" s="212" t="s">
        <v>29</v>
      </c>
      <c r="G185" s="212" t="s">
        <v>847</v>
      </c>
      <c r="H185" s="213" t="s">
        <v>848</v>
      </c>
      <c r="I185" s="212" t="s">
        <v>668</v>
      </c>
      <c r="J185" s="212">
        <v>4</v>
      </c>
      <c r="K185" s="331">
        <v>7.392</v>
      </c>
      <c r="L185" s="227"/>
      <c r="M185" s="227"/>
      <c r="N185" s="227"/>
      <c r="O185" s="227"/>
      <c r="P185" s="227"/>
      <c r="Q185" s="227" t="s">
        <v>1202</v>
      </c>
      <c r="R185" s="213" t="s">
        <v>849</v>
      </c>
      <c r="S185" s="238"/>
      <c r="T185" s="297"/>
    </row>
    <row r="186" s="286" customFormat="1" ht="215" customHeight="1" spans="1:20">
      <c r="A186" s="212">
        <v>181</v>
      </c>
      <c r="B186" s="212" t="s">
        <v>850</v>
      </c>
      <c r="C186" s="212" t="s">
        <v>851</v>
      </c>
      <c r="D186" s="212" t="s">
        <v>19</v>
      </c>
      <c r="E186" s="212" t="s">
        <v>20</v>
      </c>
      <c r="F186" s="212" t="s">
        <v>29</v>
      </c>
      <c r="G186" s="212" t="s">
        <v>847</v>
      </c>
      <c r="H186" s="213" t="s">
        <v>852</v>
      </c>
      <c r="I186" s="212" t="s">
        <v>133</v>
      </c>
      <c r="J186" s="212">
        <v>1424.9</v>
      </c>
      <c r="K186" s="331">
        <v>4.9875</v>
      </c>
      <c r="L186" s="227"/>
      <c r="M186" s="227"/>
      <c r="N186" s="227"/>
      <c r="O186" s="227"/>
      <c r="P186" s="227"/>
      <c r="Q186" s="227" t="s">
        <v>1207</v>
      </c>
      <c r="R186" s="213" t="s">
        <v>853</v>
      </c>
      <c r="S186" s="238"/>
      <c r="T186" s="297"/>
    </row>
    <row r="187" s="286" customFormat="1" ht="215" customHeight="1" spans="1:20">
      <c r="A187" s="212">
        <v>182</v>
      </c>
      <c r="B187" s="212" t="s">
        <v>858</v>
      </c>
      <c r="C187" s="212" t="s">
        <v>859</v>
      </c>
      <c r="D187" s="212" t="s">
        <v>19</v>
      </c>
      <c r="E187" s="212" t="s">
        <v>20</v>
      </c>
      <c r="F187" s="212" t="s">
        <v>29</v>
      </c>
      <c r="G187" s="212" t="s">
        <v>860</v>
      </c>
      <c r="H187" s="212" t="s">
        <v>861</v>
      </c>
      <c r="I187" s="212" t="s">
        <v>198</v>
      </c>
      <c r="J187" s="212">
        <v>5400</v>
      </c>
      <c r="K187" s="331">
        <v>55</v>
      </c>
      <c r="L187" s="227"/>
      <c r="M187" s="227"/>
      <c r="N187" s="227"/>
      <c r="O187" s="227"/>
      <c r="P187" s="227"/>
      <c r="Q187" s="227" t="s">
        <v>1194</v>
      </c>
      <c r="R187" s="213" t="s">
        <v>862</v>
      </c>
      <c r="S187" s="212"/>
      <c r="T187" s="212"/>
    </row>
    <row r="188" s="286" customFormat="1" ht="215" customHeight="1" spans="1:20">
      <c r="A188" s="212">
        <v>183</v>
      </c>
      <c r="B188" s="212" t="s">
        <v>863</v>
      </c>
      <c r="C188" s="212" t="s">
        <v>864</v>
      </c>
      <c r="D188" s="212" t="s">
        <v>19</v>
      </c>
      <c r="E188" s="212" t="s">
        <v>28</v>
      </c>
      <c r="F188" s="212" t="s">
        <v>21</v>
      </c>
      <c r="G188" s="212" t="s">
        <v>860</v>
      </c>
      <c r="H188" s="212" t="s">
        <v>865</v>
      </c>
      <c r="I188" s="212" t="s">
        <v>24</v>
      </c>
      <c r="J188" s="212">
        <v>2</v>
      </c>
      <c r="K188" s="331">
        <v>30</v>
      </c>
      <c r="L188" s="227"/>
      <c r="M188" s="227"/>
      <c r="N188" s="227"/>
      <c r="O188" s="227"/>
      <c r="P188" s="227"/>
      <c r="Q188" s="227" t="s">
        <v>1196</v>
      </c>
      <c r="R188" s="213" t="s">
        <v>866</v>
      </c>
      <c r="S188" s="212"/>
      <c r="T188" s="212"/>
    </row>
    <row r="189" s="286" customFormat="1" ht="215" customHeight="1" spans="1:20">
      <c r="A189" s="212">
        <v>184</v>
      </c>
      <c r="B189" s="212" t="s">
        <v>867</v>
      </c>
      <c r="C189" s="212" t="s">
        <v>868</v>
      </c>
      <c r="D189" s="212" t="s">
        <v>35</v>
      </c>
      <c r="E189" s="212" t="s">
        <v>176</v>
      </c>
      <c r="F189" s="212" t="s">
        <v>29</v>
      </c>
      <c r="G189" s="212" t="s">
        <v>860</v>
      </c>
      <c r="H189" s="212" t="s">
        <v>869</v>
      </c>
      <c r="I189" s="212" t="s">
        <v>24</v>
      </c>
      <c r="J189" s="212">
        <v>1</v>
      </c>
      <c r="K189" s="331">
        <v>580</v>
      </c>
      <c r="L189" s="227"/>
      <c r="M189" s="227"/>
      <c r="N189" s="227"/>
      <c r="O189" s="227"/>
      <c r="P189" s="227"/>
      <c r="Q189" s="227" t="s">
        <v>1200</v>
      </c>
      <c r="R189" s="213" t="s">
        <v>870</v>
      </c>
      <c r="S189" s="212"/>
      <c r="T189" s="212"/>
    </row>
    <row r="190" s="286" customFormat="1" ht="215" customHeight="1" spans="1:20">
      <c r="A190" s="212">
        <v>185</v>
      </c>
      <c r="B190" s="212" t="s">
        <v>871</v>
      </c>
      <c r="C190" s="212" t="s">
        <v>872</v>
      </c>
      <c r="D190" s="212" t="s">
        <v>35</v>
      </c>
      <c r="E190" s="212" t="s">
        <v>120</v>
      </c>
      <c r="F190" s="212" t="s">
        <v>29</v>
      </c>
      <c r="G190" s="212" t="s">
        <v>860</v>
      </c>
      <c r="H190" s="212" t="s">
        <v>873</v>
      </c>
      <c r="I190" s="212" t="s">
        <v>123</v>
      </c>
      <c r="J190" s="212">
        <v>125</v>
      </c>
      <c r="K190" s="331">
        <v>45</v>
      </c>
      <c r="L190" s="227"/>
      <c r="M190" s="227"/>
      <c r="N190" s="227"/>
      <c r="O190" s="227"/>
      <c r="P190" s="227"/>
      <c r="Q190" s="227" t="s">
        <v>1200</v>
      </c>
      <c r="R190" s="213" t="s">
        <v>874</v>
      </c>
      <c r="S190" s="212"/>
      <c r="T190" s="212"/>
    </row>
    <row r="191" s="286" customFormat="1" ht="215" customHeight="1" spans="1:20">
      <c r="A191" s="212">
        <v>186</v>
      </c>
      <c r="B191" s="212" t="s">
        <v>875</v>
      </c>
      <c r="C191" s="212" t="s">
        <v>876</v>
      </c>
      <c r="D191" s="212" t="s">
        <v>35</v>
      </c>
      <c r="E191" s="212" t="s">
        <v>120</v>
      </c>
      <c r="F191" s="212" t="s">
        <v>29</v>
      </c>
      <c r="G191" s="212" t="s">
        <v>877</v>
      </c>
      <c r="H191" s="212" t="s">
        <v>878</v>
      </c>
      <c r="I191" s="212" t="s">
        <v>123</v>
      </c>
      <c r="J191" s="212">
        <v>200</v>
      </c>
      <c r="K191" s="331">
        <v>52</v>
      </c>
      <c r="L191" s="227"/>
      <c r="M191" s="227"/>
      <c r="N191" s="227"/>
      <c r="O191" s="227"/>
      <c r="P191" s="227"/>
      <c r="Q191" s="227" t="s">
        <v>1200</v>
      </c>
      <c r="R191" s="213" t="s">
        <v>879</v>
      </c>
      <c r="S191" s="212"/>
      <c r="T191" s="212"/>
    </row>
    <row r="192" s="286" customFormat="1" ht="215" customHeight="1" spans="1:20">
      <c r="A192" s="212">
        <v>187</v>
      </c>
      <c r="B192" s="212" t="s">
        <v>880</v>
      </c>
      <c r="C192" s="212" t="s">
        <v>881</v>
      </c>
      <c r="D192" s="212" t="s">
        <v>823</v>
      </c>
      <c r="E192" s="212" t="s">
        <v>824</v>
      </c>
      <c r="F192" s="212" t="s">
        <v>29</v>
      </c>
      <c r="G192" s="212" t="s">
        <v>877</v>
      </c>
      <c r="H192" s="212" t="s">
        <v>883</v>
      </c>
      <c r="I192" s="212" t="s">
        <v>31</v>
      </c>
      <c r="J192" s="212">
        <v>40</v>
      </c>
      <c r="K192" s="331">
        <v>451</v>
      </c>
      <c r="L192" s="227"/>
      <c r="M192" s="227"/>
      <c r="N192" s="227"/>
      <c r="O192" s="227"/>
      <c r="P192" s="227"/>
      <c r="Q192" s="227" t="s">
        <v>1196</v>
      </c>
      <c r="R192" s="213" t="s">
        <v>884</v>
      </c>
      <c r="S192" s="212"/>
      <c r="T192" s="212"/>
    </row>
    <row r="193" s="286" customFormat="1" ht="215" customHeight="1" spans="1:20">
      <c r="A193" s="212">
        <v>188</v>
      </c>
      <c r="B193" s="212" t="s">
        <v>885</v>
      </c>
      <c r="C193" s="212" t="s">
        <v>886</v>
      </c>
      <c r="D193" s="212" t="s">
        <v>19</v>
      </c>
      <c r="E193" s="212" t="s">
        <v>887</v>
      </c>
      <c r="F193" s="212" t="s">
        <v>29</v>
      </c>
      <c r="G193" s="212" t="s">
        <v>877</v>
      </c>
      <c r="H193" s="212" t="s">
        <v>1236</v>
      </c>
      <c r="I193" s="212" t="s">
        <v>133</v>
      </c>
      <c r="J193" s="212">
        <v>240</v>
      </c>
      <c r="K193" s="331">
        <v>99</v>
      </c>
      <c r="L193" s="227"/>
      <c r="M193" s="227"/>
      <c r="N193" s="227"/>
      <c r="O193" s="227"/>
      <c r="P193" s="227"/>
      <c r="Q193" s="227" t="s">
        <v>1234</v>
      </c>
      <c r="R193" s="213" t="s">
        <v>889</v>
      </c>
      <c r="S193" s="212"/>
      <c r="T193" s="212"/>
    </row>
    <row r="194" s="286" customFormat="1" ht="215" customHeight="1" spans="1:20">
      <c r="A194" s="212">
        <v>189</v>
      </c>
      <c r="B194" s="212" t="s">
        <v>890</v>
      </c>
      <c r="C194" s="212" t="s">
        <v>891</v>
      </c>
      <c r="D194" s="212" t="s">
        <v>35</v>
      </c>
      <c r="E194" s="212" t="s">
        <v>375</v>
      </c>
      <c r="F194" s="212" t="s">
        <v>29</v>
      </c>
      <c r="G194" s="212" t="s">
        <v>877</v>
      </c>
      <c r="H194" s="212" t="s">
        <v>892</v>
      </c>
      <c r="I194" s="212" t="s">
        <v>251</v>
      </c>
      <c r="J194" s="212">
        <v>38</v>
      </c>
      <c r="K194" s="331">
        <v>45.6</v>
      </c>
      <c r="L194" s="227"/>
      <c r="M194" s="227"/>
      <c r="N194" s="227"/>
      <c r="O194" s="227"/>
      <c r="P194" s="227"/>
      <c r="Q194" s="227" t="s">
        <v>1200</v>
      </c>
      <c r="R194" s="213" t="s">
        <v>893</v>
      </c>
      <c r="S194" s="212"/>
      <c r="T194" s="212"/>
    </row>
    <row r="195" s="286" customFormat="1" ht="215" customHeight="1" spans="1:20">
      <c r="A195" s="212">
        <v>190</v>
      </c>
      <c r="B195" s="212" t="s">
        <v>894</v>
      </c>
      <c r="C195" s="212" t="s">
        <v>895</v>
      </c>
      <c r="D195" s="212" t="s">
        <v>35</v>
      </c>
      <c r="E195" s="212" t="s">
        <v>375</v>
      </c>
      <c r="F195" s="212" t="s">
        <v>29</v>
      </c>
      <c r="G195" s="212" t="s">
        <v>860</v>
      </c>
      <c r="H195" s="212" t="s">
        <v>896</v>
      </c>
      <c r="I195" s="212" t="s">
        <v>251</v>
      </c>
      <c r="J195" s="212">
        <v>50</v>
      </c>
      <c r="K195" s="331">
        <v>27.5</v>
      </c>
      <c r="L195" s="227"/>
      <c r="M195" s="227"/>
      <c r="N195" s="227"/>
      <c r="O195" s="227"/>
      <c r="P195" s="227"/>
      <c r="Q195" s="227" t="s">
        <v>1200</v>
      </c>
      <c r="R195" s="213" t="s">
        <v>897</v>
      </c>
      <c r="S195" s="212"/>
      <c r="T195" s="212"/>
    </row>
    <row r="196" s="286" customFormat="1" ht="215" customHeight="1" spans="1:20">
      <c r="A196" s="212">
        <v>191</v>
      </c>
      <c r="B196" s="212" t="s">
        <v>898</v>
      </c>
      <c r="C196" s="212" t="s">
        <v>899</v>
      </c>
      <c r="D196" s="212" t="s">
        <v>19</v>
      </c>
      <c r="E196" s="212" t="s">
        <v>20</v>
      </c>
      <c r="F196" s="212" t="s">
        <v>29</v>
      </c>
      <c r="G196" s="212" t="s">
        <v>877</v>
      </c>
      <c r="H196" s="212" t="s">
        <v>900</v>
      </c>
      <c r="I196" s="212" t="s">
        <v>251</v>
      </c>
      <c r="J196" s="212">
        <v>2</v>
      </c>
      <c r="K196" s="331">
        <v>1100</v>
      </c>
      <c r="L196" s="227"/>
      <c r="M196" s="227"/>
      <c r="N196" s="227"/>
      <c r="O196" s="227"/>
      <c r="P196" s="227"/>
      <c r="Q196" s="227" t="s">
        <v>1210</v>
      </c>
      <c r="R196" s="213" t="s">
        <v>901</v>
      </c>
      <c r="S196" s="212"/>
      <c r="T196" s="212"/>
    </row>
    <row r="197" s="286" customFormat="1" ht="215" customHeight="1" spans="1:20">
      <c r="A197" s="212">
        <v>192</v>
      </c>
      <c r="B197" s="212" t="s">
        <v>902</v>
      </c>
      <c r="C197" s="212" t="s">
        <v>903</v>
      </c>
      <c r="D197" s="212" t="s">
        <v>631</v>
      </c>
      <c r="E197" s="212" t="s">
        <v>904</v>
      </c>
      <c r="F197" s="212" t="s">
        <v>29</v>
      </c>
      <c r="G197" s="293" t="s">
        <v>206</v>
      </c>
      <c r="H197" s="212" t="s">
        <v>905</v>
      </c>
      <c r="I197" s="212" t="s">
        <v>906</v>
      </c>
      <c r="J197" s="212">
        <v>6252</v>
      </c>
      <c r="K197" s="331">
        <f>J197*0.003</f>
        <v>18.756</v>
      </c>
      <c r="L197" s="227"/>
      <c r="M197" s="227"/>
      <c r="N197" s="227"/>
      <c r="O197" s="227"/>
      <c r="P197" s="227"/>
      <c r="Q197" s="227" t="s">
        <v>1237</v>
      </c>
      <c r="R197" s="213" t="s">
        <v>907</v>
      </c>
      <c r="S197" s="212"/>
      <c r="T197" s="297"/>
    </row>
    <row r="198" s="286" customFormat="1" ht="215" customHeight="1" spans="1:20">
      <c r="A198" s="212">
        <v>193</v>
      </c>
      <c r="B198" s="212" t="s">
        <v>908</v>
      </c>
      <c r="C198" s="294" t="s">
        <v>909</v>
      </c>
      <c r="D198" s="178" t="s">
        <v>19</v>
      </c>
      <c r="E198" s="178" t="s">
        <v>62</v>
      </c>
      <c r="F198" s="178" t="s">
        <v>29</v>
      </c>
      <c r="G198" s="178" t="s">
        <v>910</v>
      </c>
      <c r="H198" s="294" t="s">
        <v>911</v>
      </c>
      <c r="I198" s="178" t="s">
        <v>92</v>
      </c>
      <c r="J198" s="178">
        <v>1</v>
      </c>
      <c r="K198" s="333">
        <v>110</v>
      </c>
      <c r="L198" s="188"/>
      <c r="M198" s="188"/>
      <c r="N198" s="188"/>
      <c r="O198" s="188"/>
      <c r="P198" s="188"/>
      <c r="Q198" s="188" t="s">
        <v>1194</v>
      </c>
      <c r="R198" s="179" t="s">
        <v>912</v>
      </c>
      <c r="S198" s="178"/>
      <c r="T198" s="297"/>
    </row>
    <row r="199" s="286" customFormat="1" ht="215" customHeight="1" spans="1:20">
      <c r="A199" s="212">
        <v>194</v>
      </c>
      <c r="B199" s="212" t="s">
        <v>913</v>
      </c>
      <c r="C199" s="293" t="s">
        <v>914</v>
      </c>
      <c r="D199" s="293" t="s">
        <v>823</v>
      </c>
      <c r="E199" s="295" t="s">
        <v>915</v>
      </c>
      <c r="F199" s="293" t="s">
        <v>29</v>
      </c>
      <c r="G199" s="293" t="s">
        <v>206</v>
      </c>
      <c r="H199" s="296" t="s">
        <v>916</v>
      </c>
      <c r="I199" s="293" t="s">
        <v>668</v>
      </c>
      <c r="J199" s="293">
        <v>250</v>
      </c>
      <c r="K199" s="333">
        <v>75</v>
      </c>
      <c r="L199" s="188"/>
      <c r="M199" s="188"/>
      <c r="N199" s="188"/>
      <c r="O199" s="188"/>
      <c r="P199" s="188"/>
      <c r="Q199" s="188" t="s">
        <v>1238</v>
      </c>
      <c r="R199" s="296" t="s">
        <v>917</v>
      </c>
      <c r="S199" s="293"/>
      <c r="T199" s="297"/>
    </row>
    <row r="200" s="66" customFormat="1" ht="215" customHeight="1" spans="1:20">
      <c r="A200" s="212">
        <v>195</v>
      </c>
      <c r="B200" s="212" t="s">
        <v>918</v>
      </c>
      <c r="C200" s="178" t="s">
        <v>919</v>
      </c>
      <c r="D200" s="178" t="s">
        <v>106</v>
      </c>
      <c r="E200" s="178" t="s">
        <v>920</v>
      </c>
      <c r="F200" s="178" t="s">
        <v>29</v>
      </c>
      <c r="G200" s="178" t="s">
        <v>206</v>
      </c>
      <c r="H200" s="178" t="s">
        <v>921</v>
      </c>
      <c r="I200" s="178" t="s">
        <v>668</v>
      </c>
      <c r="J200" s="178">
        <v>100</v>
      </c>
      <c r="K200" s="333">
        <v>10</v>
      </c>
      <c r="L200" s="188"/>
      <c r="M200" s="188"/>
      <c r="N200" s="188"/>
      <c r="O200" s="188"/>
      <c r="P200" s="188"/>
      <c r="Q200" s="188" t="s">
        <v>1202</v>
      </c>
      <c r="R200" s="178" t="s">
        <v>922</v>
      </c>
      <c r="S200" s="178"/>
      <c r="T200" s="178"/>
    </row>
    <row r="201" s="66" customFormat="1" ht="215" customHeight="1" spans="1:20">
      <c r="A201" s="212">
        <v>196</v>
      </c>
      <c r="B201" s="212" t="s">
        <v>923</v>
      </c>
      <c r="C201" s="178" t="s">
        <v>924</v>
      </c>
      <c r="D201" s="178" t="s">
        <v>19</v>
      </c>
      <c r="E201" s="178" t="s">
        <v>925</v>
      </c>
      <c r="F201" s="178" t="s">
        <v>29</v>
      </c>
      <c r="G201" s="178" t="s">
        <v>206</v>
      </c>
      <c r="H201" s="178" t="s">
        <v>1239</v>
      </c>
      <c r="I201" s="178" t="s">
        <v>668</v>
      </c>
      <c r="J201" s="178">
        <v>1000</v>
      </c>
      <c r="K201" s="333">
        <v>200</v>
      </c>
      <c r="L201" s="188"/>
      <c r="M201" s="188"/>
      <c r="N201" s="188"/>
      <c r="O201" s="188"/>
      <c r="P201" s="188"/>
      <c r="Q201" s="188" t="s">
        <v>1240</v>
      </c>
      <c r="R201" s="178" t="s">
        <v>927</v>
      </c>
      <c r="S201" s="178"/>
      <c r="T201" s="178"/>
    </row>
    <row r="202" s="66" customFormat="1" ht="215" customHeight="1" spans="1:20">
      <c r="A202" s="212">
        <v>197</v>
      </c>
      <c r="B202" s="212" t="s">
        <v>928</v>
      </c>
      <c r="C202" s="178" t="s">
        <v>929</v>
      </c>
      <c r="D202" s="178" t="s">
        <v>19</v>
      </c>
      <c r="E202" s="178" t="s">
        <v>74</v>
      </c>
      <c r="F202" s="178" t="s">
        <v>29</v>
      </c>
      <c r="G202" s="178" t="s">
        <v>930</v>
      </c>
      <c r="H202" s="178" t="s">
        <v>931</v>
      </c>
      <c r="I202" s="178" t="s">
        <v>814</v>
      </c>
      <c r="J202" s="178">
        <v>178</v>
      </c>
      <c r="K202" s="333">
        <v>284.8</v>
      </c>
      <c r="L202" s="188"/>
      <c r="M202" s="188"/>
      <c r="N202" s="188"/>
      <c r="O202" s="188"/>
      <c r="P202" s="188"/>
      <c r="Q202" s="188" t="s">
        <v>1194</v>
      </c>
      <c r="R202" s="178" t="s">
        <v>932</v>
      </c>
      <c r="S202" s="178"/>
      <c r="T202" s="178"/>
    </row>
    <row r="203" s="66" customFormat="1" ht="215" customHeight="1" spans="1:20">
      <c r="A203" s="212">
        <v>198</v>
      </c>
      <c r="B203" s="212" t="s">
        <v>933</v>
      </c>
      <c r="C203" s="178" t="s">
        <v>934</v>
      </c>
      <c r="D203" s="178" t="s">
        <v>934</v>
      </c>
      <c r="E203" s="178" t="s">
        <v>934</v>
      </c>
      <c r="F203" s="178" t="s">
        <v>29</v>
      </c>
      <c r="G203" s="178" t="s">
        <v>935</v>
      </c>
      <c r="H203" s="178" t="s">
        <v>936</v>
      </c>
      <c r="I203" s="178" t="s">
        <v>937</v>
      </c>
      <c r="J203" s="178">
        <v>1</v>
      </c>
      <c r="K203" s="333">
        <v>100</v>
      </c>
      <c r="L203" s="188"/>
      <c r="M203" s="188"/>
      <c r="N203" s="188"/>
      <c r="O203" s="188"/>
      <c r="P203" s="188"/>
      <c r="Q203" s="188" t="s">
        <v>1241</v>
      </c>
      <c r="R203" s="178" t="s">
        <v>938</v>
      </c>
      <c r="S203" s="178"/>
      <c r="T203" s="178"/>
    </row>
    <row r="204" s="286" customFormat="1" ht="215" customHeight="1"/>
    <row r="205" s="286" customFormat="1" ht="215" customHeight="1"/>
    <row r="206" s="286" customFormat="1" ht="215" customHeight="1"/>
    <row r="207" s="286" customFormat="1" ht="215" customHeight="1"/>
    <row r="208" s="286" customFormat="1" ht="215" customHeight="1"/>
    <row r="209" s="286" customFormat="1" ht="215" customHeight="1"/>
    <row r="210" s="286" customFormat="1" ht="215" customHeight="1"/>
    <row r="211" s="286" customFormat="1" ht="215" customHeight="1"/>
    <row r="212" s="286" customFormat="1" ht="215" customHeight="1"/>
    <row r="213" s="286" customFormat="1" ht="215" customHeight="1"/>
    <row r="214" s="286" customFormat="1" ht="249" customHeight="1"/>
    <row r="215" s="286" customFormat="1" ht="227" customHeight="1"/>
    <row r="216" s="286" customFormat="1" ht="227" customHeight="1"/>
    <row r="217" s="286" customFormat="1" ht="227" customHeight="1"/>
    <row r="218" s="286" customFormat="1" ht="227" customHeight="1"/>
    <row r="219" s="286" customFormat="1" ht="227" customHeight="1"/>
    <row r="220" s="286" customFormat="1" ht="227" customHeight="1"/>
    <row r="221" s="286" customFormat="1" ht="227" customHeight="1"/>
    <row r="222" s="286" customFormat="1" ht="227" customHeight="1"/>
    <row r="223" s="286" customFormat="1" ht="227" customHeight="1"/>
    <row r="224" s="286" customFormat="1" ht="227" customHeight="1"/>
    <row r="225" s="286" customFormat="1" ht="227" customHeight="1"/>
    <row r="226" s="286" customFormat="1" ht="227" customHeight="1"/>
    <row r="227" s="286" customFormat="1" ht="227" customHeight="1"/>
    <row r="228" s="286" customFormat="1" ht="227" customHeight="1"/>
    <row r="229" s="286" customFormat="1" ht="227" customHeight="1"/>
    <row r="230" s="286" customFormat="1" ht="227" customHeight="1"/>
    <row r="231" s="286" customFormat="1" ht="227" customHeight="1"/>
    <row r="232" s="286" customFormat="1" ht="227" customHeight="1"/>
    <row r="233" s="286" customFormat="1" ht="227" customHeight="1"/>
    <row r="234" s="286" customFormat="1" ht="227" customHeight="1"/>
    <row r="235" s="286" customFormat="1" ht="227" customHeight="1"/>
    <row r="236" s="286" customFormat="1" ht="227" customHeight="1"/>
    <row r="237" s="286" customFormat="1" ht="227" customHeight="1"/>
    <row r="238" s="286" customFormat="1" ht="227" customHeight="1"/>
    <row r="239" s="286" customFormat="1" ht="227" customHeight="1"/>
    <row r="240" s="286" customFormat="1" ht="227" customHeight="1"/>
    <row r="241" s="286" customFormat="1" ht="227" customHeight="1"/>
    <row r="242" s="286" customFormat="1" ht="227" customHeight="1"/>
    <row r="243" s="286" customFormat="1" ht="227" customHeight="1"/>
    <row r="244" s="286" customFormat="1" ht="227" customHeight="1"/>
    <row r="245" s="286" customFormat="1" ht="227" customHeight="1"/>
    <row r="246" s="286" customFormat="1" ht="227" customHeight="1"/>
    <row r="247" s="286" customFormat="1" ht="227" customHeight="1"/>
    <row r="248" s="286" customFormat="1" ht="227" customHeight="1"/>
    <row r="249" s="286" customFormat="1" ht="227" customHeight="1"/>
    <row r="250" s="286" customFormat="1" ht="227" customHeight="1"/>
    <row r="251" s="286" customFormat="1" ht="227" customHeight="1"/>
    <row r="252" s="286" customFormat="1" ht="227" customHeight="1"/>
    <row r="253" s="286" customFormat="1" ht="227" customHeight="1"/>
    <row r="254" s="286" customFormat="1" ht="227" customHeight="1"/>
    <row r="255" s="286" customFormat="1" ht="227" customHeight="1"/>
    <row r="256" s="286" customFormat="1" ht="227" customHeight="1"/>
    <row r="257" s="286" customFormat="1" ht="227" customHeight="1"/>
    <row r="258" s="286" customFormat="1" ht="227" customHeight="1"/>
    <row r="259" s="286" customFormat="1" ht="227" customHeight="1"/>
    <row r="260" s="286" customFormat="1" ht="263" customHeight="1"/>
    <row r="261" s="286" customFormat="1" ht="227" customHeight="1"/>
    <row r="262" s="286" customFormat="1" ht="227" customHeight="1"/>
    <row r="263" s="286" customFormat="1" ht="227" customHeight="1"/>
    <row r="264" s="286" customFormat="1" ht="227" customHeight="1"/>
    <row r="265" s="286" customFormat="1" ht="227" customHeight="1"/>
    <row r="266" s="286" customFormat="1" ht="227" customHeight="1"/>
    <row r="267" s="286" customFormat="1" ht="227" customHeight="1"/>
    <row r="268" s="286" customFormat="1" ht="227" customHeight="1"/>
    <row r="269" s="286" customFormat="1" ht="227" customHeight="1"/>
    <row r="270" s="286" customFormat="1" ht="227" customHeight="1"/>
    <row r="271" s="286" customFormat="1" ht="227" customHeight="1"/>
    <row r="272" s="286" customFormat="1" ht="227" customHeight="1"/>
    <row r="273" s="286" customFormat="1" ht="227" customHeight="1"/>
    <row r="274" s="286" customFormat="1" ht="227" customHeight="1"/>
    <row r="275" s="286" customFormat="1" ht="227" customHeight="1"/>
    <row r="276" s="286" customFormat="1" ht="227" customHeight="1"/>
    <row r="277" s="286" customFormat="1" ht="227" customHeight="1"/>
    <row r="278" s="286" customFormat="1" ht="244" customHeight="1"/>
    <row r="279" s="286" customFormat="1" ht="266" customHeight="1"/>
    <row r="280" s="286" customFormat="1" ht="238" customHeight="1"/>
  </sheetData>
  <autoFilter ref="A4:U280">
    <extLst/>
  </autoFilter>
  <mergeCells count="19">
    <mergeCell ref="A1:T1"/>
    <mergeCell ref="A2:T2"/>
    <mergeCell ref="L3:P3"/>
    <mergeCell ref="A5:H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ageMargins left="0.432638888888889" right="0.354166666666667" top="0.629166666666667" bottom="0.393055555555556" header="0.5" footer="0.313888888888889"/>
  <pageSetup paperSize="8" scale="76"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48576"/>
  <sheetViews>
    <sheetView zoomScale="80" zoomScaleNormal="80" topLeftCell="A73" workbookViewId="0">
      <selection activeCell="K5" sqref="K5:K74"/>
    </sheetView>
  </sheetViews>
  <sheetFormatPr defaultColWidth="9" defaultRowHeight="13.5"/>
  <cols>
    <col min="1" max="1" width="5" style="199" customWidth="1"/>
    <col min="2" max="7" width="6.55833333333333" style="199" customWidth="1"/>
    <col min="8" max="8" width="42.5" style="199" customWidth="1"/>
    <col min="9" max="10" width="7.18333333333333" style="199" customWidth="1"/>
    <col min="11" max="11" width="10.7833333333333" style="298" customWidth="1"/>
    <col min="12" max="17" width="5.775" style="200" customWidth="1"/>
    <col min="18" max="18" width="53.5916666666667" style="202" customWidth="1"/>
    <col min="19" max="20" width="6.24166666666667" style="199" customWidth="1"/>
    <col min="21" max="16384" width="9" style="199"/>
  </cols>
  <sheetData>
    <row r="1" s="199" customFormat="1" ht="34.5" spans="1:20">
      <c r="A1" s="203" t="s">
        <v>0</v>
      </c>
      <c r="B1" s="203"/>
      <c r="C1" s="204"/>
      <c r="D1" s="203"/>
      <c r="E1" s="204"/>
      <c r="F1" s="203"/>
      <c r="G1" s="203"/>
      <c r="H1" s="205"/>
      <c r="I1" s="203"/>
      <c r="J1" s="203"/>
      <c r="K1" s="299"/>
      <c r="L1" s="215"/>
      <c r="M1" s="215"/>
      <c r="N1" s="215"/>
      <c r="O1" s="215"/>
      <c r="P1" s="215"/>
      <c r="Q1" s="215"/>
      <c r="R1" s="231"/>
      <c r="S1" s="203"/>
      <c r="T1" s="203"/>
    </row>
    <row r="2" s="199" customFormat="1" ht="25" customHeight="1" spans="1:20">
      <c r="A2" s="206" t="s">
        <v>1242</v>
      </c>
      <c r="B2" s="206"/>
      <c r="C2" s="206"/>
      <c r="D2" s="206"/>
      <c r="E2" s="206"/>
      <c r="F2" s="206"/>
      <c r="G2" s="206"/>
      <c r="H2" s="207"/>
      <c r="I2" s="206"/>
      <c r="J2" s="206"/>
      <c r="K2" s="300"/>
      <c r="L2" s="218"/>
      <c r="M2" s="218"/>
      <c r="N2" s="218"/>
      <c r="O2" s="218"/>
      <c r="P2" s="218"/>
      <c r="Q2" s="218"/>
      <c r="R2" s="207"/>
      <c r="S2" s="206"/>
      <c r="T2" s="206"/>
    </row>
    <row r="3" s="199" customFormat="1" ht="55" customHeight="1" spans="1:20">
      <c r="A3" s="208" t="s">
        <v>2</v>
      </c>
      <c r="B3" s="208" t="s">
        <v>3</v>
      </c>
      <c r="C3" s="208" t="s">
        <v>4</v>
      </c>
      <c r="D3" s="208" t="s">
        <v>5</v>
      </c>
      <c r="E3" s="208" t="s">
        <v>6</v>
      </c>
      <c r="F3" s="208" t="s">
        <v>7</v>
      </c>
      <c r="G3" s="208" t="s">
        <v>8</v>
      </c>
      <c r="H3" s="209" t="s">
        <v>9</v>
      </c>
      <c r="I3" s="210" t="s">
        <v>10</v>
      </c>
      <c r="J3" s="210" t="s">
        <v>11</v>
      </c>
      <c r="K3" s="301" t="s">
        <v>12</v>
      </c>
      <c r="L3" s="220" t="s">
        <v>1187</v>
      </c>
      <c r="M3" s="221"/>
      <c r="N3" s="221"/>
      <c r="O3" s="221"/>
      <c r="P3" s="222"/>
      <c r="Q3" s="232" t="s">
        <v>1188</v>
      </c>
      <c r="R3" s="211" t="s">
        <v>13</v>
      </c>
      <c r="S3" s="210" t="s">
        <v>14</v>
      </c>
      <c r="T3" s="210" t="s">
        <v>15</v>
      </c>
    </row>
    <row r="4" s="199" customFormat="1" ht="55" customHeight="1" spans="1:20">
      <c r="A4" s="208"/>
      <c r="B4" s="208"/>
      <c r="C4" s="208"/>
      <c r="D4" s="208"/>
      <c r="E4" s="208"/>
      <c r="F4" s="208"/>
      <c r="G4" s="208"/>
      <c r="H4" s="209"/>
      <c r="I4" s="236"/>
      <c r="J4" s="236"/>
      <c r="K4" s="302"/>
      <c r="L4" s="225" t="s">
        <v>1189</v>
      </c>
      <c r="M4" s="225" t="s">
        <v>1190</v>
      </c>
      <c r="N4" s="225" t="s">
        <v>1191</v>
      </c>
      <c r="O4" s="225" t="s">
        <v>1192</v>
      </c>
      <c r="P4" s="225" t="s">
        <v>1193</v>
      </c>
      <c r="Q4" s="234"/>
      <c r="R4" s="235"/>
      <c r="S4" s="236"/>
      <c r="T4" s="236"/>
    </row>
    <row r="5" s="286" customFormat="1" ht="227" customHeight="1" spans="1:20">
      <c r="A5" s="212">
        <v>1</v>
      </c>
      <c r="B5" s="212" t="s">
        <v>17</v>
      </c>
      <c r="C5" s="212" t="s">
        <v>18</v>
      </c>
      <c r="D5" s="212" t="s">
        <v>19</v>
      </c>
      <c r="E5" s="212" t="s">
        <v>20</v>
      </c>
      <c r="F5" s="212" t="s">
        <v>21</v>
      </c>
      <c r="G5" s="212" t="s">
        <v>22</v>
      </c>
      <c r="H5" s="213" t="s">
        <v>23</v>
      </c>
      <c r="I5" s="212" t="s">
        <v>24</v>
      </c>
      <c r="J5" s="212">
        <v>50</v>
      </c>
      <c r="K5" s="226">
        <v>183.75</v>
      </c>
      <c r="L5" s="227"/>
      <c r="M5" s="227"/>
      <c r="N5" s="227"/>
      <c r="O5" s="227"/>
      <c r="P5" s="227"/>
      <c r="Q5" s="227" t="s">
        <v>1194</v>
      </c>
      <c r="R5" s="213" t="s">
        <v>25</v>
      </c>
      <c r="S5" s="212"/>
      <c r="T5" s="212"/>
    </row>
    <row r="6" s="286" customFormat="1" ht="173" customHeight="1" spans="1:20">
      <c r="A6" s="212">
        <v>2</v>
      </c>
      <c r="B6" s="212" t="s">
        <v>26</v>
      </c>
      <c r="C6" s="212" t="s">
        <v>158</v>
      </c>
      <c r="D6" s="212" t="s">
        <v>19</v>
      </c>
      <c r="E6" s="212" t="s">
        <v>28</v>
      </c>
      <c r="F6" s="212" t="s">
        <v>29</v>
      </c>
      <c r="G6" s="212" t="s">
        <v>22</v>
      </c>
      <c r="H6" s="243" t="s">
        <v>30</v>
      </c>
      <c r="I6" s="212" t="s">
        <v>31</v>
      </c>
      <c r="J6" s="212">
        <v>3.1</v>
      </c>
      <c r="K6" s="226">
        <v>98</v>
      </c>
      <c r="L6" s="227"/>
      <c r="M6" s="227"/>
      <c r="N6" s="227"/>
      <c r="O6" s="227"/>
      <c r="P6" s="227"/>
      <c r="Q6" s="227" t="s">
        <v>1196</v>
      </c>
      <c r="R6" s="213" t="s">
        <v>32</v>
      </c>
      <c r="S6" s="212"/>
      <c r="T6" s="212"/>
    </row>
    <row r="7" s="286" customFormat="1" ht="170" customHeight="1" spans="1:20">
      <c r="A7" s="212">
        <v>3</v>
      </c>
      <c r="B7" s="212" t="s">
        <v>33</v>
      </c>
      <c r="C7" s="212" t="s">
        <v>34</v>
      </c>
      <c r="D7" s="212" t="s">
        <v>35</v>
      </c>
      <c r="E7" s="212" t="s">
        <v>36</v>
      </c>
      <c r="F7" s="212" t="s">
        <v>21</v>
      </c>
      <c r="G7" s="212" t="s">
        <v>37</v>
      </c>
      <c r="H7" s="213" t="s">
        <v>38</v>
      </c>
      <c r="I7" s="212" t="s">
        <v>31</v>
      </c>
      <c r="J7" s="212">
        <v>5.2</v>
      </c>
      <c r="K7" s="226">
        <v>327.6</v>
      </c>
      <c r="L7" s="227"/>
      <c r="M7" s="227"/>
      <c r="N7" s="227"/>
      <c r="O7" s="227"/>
      <c r="P7" s="227"/>
      <c r="Q7" s="227" t="s">
        <v>1197</v>
      </c>
      <c r="R7" s="213" t="s">
        <v>39</v>
      </c>
      <c r="S7" s="212"/>
      <c r="T7" s="212"/>
    </row>
    <row r="8" s="286" customFormat="1" ht="171" customHeight="1" spans="1:20">
      <c r="A8" s="212">
        <v>4</v>
      </c>
      <c r="B8" s="212" t="s">
        <v>40</v>
      </c>
      <c r="C8" s="315" t="s">
        <v>1243</v>
      </c>
      <c r="D8" s="212" t="s">
        <v>19</v>
      </c>
      <c r="E8" s="212" t="s">
        <v>28</v>
      </c>
      <c r="F8" s="212" t="s">
        <v>29</v>
      </c>
      <c r="G8" s="212" t="s">
        <v>37</v>
      </c>
      <c r="H8" s="213" t="s">
        <v>42</v>
      </c>
      <c r="I8" s="212" t="s">
        <v>31</v>
      </c>
      <c r="J8" s="212">
        <v>3.2</v>
      </c>
      <c r="K8" s="226">
        <v>122</v>
      </c>
      <c r="L8" s="227"/>
      <c r="M8" s="227"/>
      <c r="N8" s="227"/>
      <c r="O8" s="227"/>
      <c r="P8" s="227"/>
      <c r="Q8" s="227" t="s">
        <v>1196</v>
      </c>
      <c r="R8" s="213" t="s">
        <v>43</v>
      </c>
      <c r="S8" s="212"/>
      <c r="T8" s="212"/>
    </row>
    <row r="9" s="286" customFormat="1" ht="184" customHeight="1" spans="1:20">
      <c r="A9" s="212">
        <v>5</v>
      </c>
      <c r="B9" s="212" t="s">
        <v>44</v>
      </c>
      <c r="C9" s="212" t="s">
        <v>45</v>
      </c>
      <c r="D9" s="212" t="s">
        <v>35</v>
      </c>
      <c r="E9" s="212" t="s">
        <v>36</v>
      </c>
      <c r="F9" s="212" t="s">
        <v>21</v>
      </c>
      <c r="G9" s="212" t="s">
        <v>46</v>
      </c>
      <c r="H9" s="213" t="s">
        <v>47</v>
      </c>
      <c r="I9" s="212" t="s">
        <v>31</v>
      </c>
      <c r="J9" s="212">
        <v>7.5</v>
      </c>
      <c r="K9" s="226">
        <v>472.5</v>
      </c>
      <c r="L9" s="227"/>
      <c r="M9" s="227"/>
      <c r="N9" s="227"/>
      <c r="O9" s="227"/>
      <c r="P9" s="227"/>
      <c r="Q9" s="227" t="s">
        <v>1197</v>
      </c>
      <c r="R9" s="213" t="s">
        <v>48</v>
      </c>
      <c r="S9" s="212"/>
      <c r="T9" s="212"/>
    </row>
    <row r="10" s="286" customFormat="1" ht="175" customHeight="1" spans="1:20">
      <c r="A10" s="212">
        <v>6</v>
      </c>
      <c r="B10" s="212" t="s">
        <v>49</v>
      </c>
      <c r="C10" s="212" t="s">
        <v>50</v>
      </c>
      <c r="D10" s="212" t="s">
        <v>19</v>
      </c>
      <c r="E10" s="212" t="s">
        <v>28</v>
      </c>
      <c r="F10" s="212" t="s">
        <v>29</v>
      </c>
      <c r="G10" s="212" t="s">
        <v>46</v>
      </c>
      <c r="H10" s="243" t="s">
        <v>51</v>
      </c>
      <c r="I10" s="212" t="s">
        <v>31</v>
      </c>
      <c r="J10" s="212">
        <v>3</v>
      </c>
      <c r="K10" s="226">
        <v>115</v>
      </c>
      <c r="L10" s="227"/>
      <c r="M10" s="227"/>
      <c r="N10" s="227"/>
      <c r="O10" s="227"/>
      <c r="P10" s="227"/>
      <c r="Q10" s="227" t="s">
        <v>1196</v>
      </c>
      <c r="R10" s="213" t="s">
        <v>52</v>
      </c>
      <c r="S10" s="212"/>
      <c r="T10" s="212"/>
    </row>
    <row r="11" s="286" customFormat="1" ht="255" customHeight="1" spans="1:20">
      <c r="A11" s="212">
        <v>7</v>
      </c>
      <c r="B11" s="212" t="s">
        <v>53</v>
      </c>
      <c r="C11" s="212" t="s">
        <v>54</v>
      </c>
      <c r="D11" s="212" t="s">
        <v>19</v>
      </c>
      <c r="E11" s="212" t="s">
        <v>791</v>
      </c>
      <c r="F11" s="212" t="s">
        <v>21</v>
      </c>
      <c r="G11" s="212" t="s">
        <v>56</v>
      </c>
      <c r="H11" s="213" t="s">
        <v>1244</v>
      </c>
      <c r="I11" s="212" t="s">
        <v>58</v>
      </c>
      <c r="J11" s="212">
        <v>1</v>
      </c>
      <c r="K11" s="226">
        <v>529.41</v>
      </c>
      <c r="L11" s="227"/>
      <c r="M11" s="227"/>
      <c r="N11" s="227"/>
      <c r="O11" s="227"/>
      <c r="P11" s="227"/>
      <c r="Q11" s="227" t="s">
        <v>1199</v>
      </c>
      <c r="R11" s="213" t="s">
        <v>59</v>
      </c>
      <c r="S11" s="212"/>
      <c r="T11" s="212"/>
    </row>
    <row r="12" s="286" customFormat="1" ht="227" customHeight="1" spans="1:20">
      <c r="A12" s="212">
        <v>8</v>
      </c>
      <c r="B12" s="212" t="s">
        <v>60</v>
      </c>
      <c r="C12" s="212" t="s">
        <v>61</v>
      </c>
      <c r="D12" s="212" t="s">
        <v>19</v>
      </c>
      <c r="E12" s="212" t="s">
        <v>62</v>
      </c>
      <c r="F12" s="212" t="s">
        <v>29</v>
      </c>
      <c r="G12" s="212" t="s">
        <v>63</v>
      </c>
      <c r="H12" s="213" t="s">
        <v>64</v>
      </c>
      <c r="I12" s="212" t="s">
        <v>65</v>
      </c>
      <c r="J12" s="212">
        <v>1000</v>
      </c>
      <c r="K12" s="226">
        <v>126</v>
      </c>
      <c r="L12" s="227"/>
      <c r="M12" s="227"/>
      <c r="N12" s="227"/>
      <c r="O12" s="227"/>
      <c r="P12" s="227"/>
      <c r="Q12" s="227" t="s">
        <v>1194</v>
      </c>
      <c r="R12" s="213" t="s">
        <v>66</v>
      </c>
      <c r="S12" s="212"/>
      <c r="T12" s="212"/>
    </row>
    <row r="13" s="286" customFormat="1" ht="149" customHeight="1" spans="1:20">
      <c r="A13" s="212">
        <v>9</v>
      </c>
      <c r="B13" s="212" t="s">
        <v>67</v>
      </c>
      <c r="C13" s="212" t="s">
        <v>68</v>
      </c>
      <c r="D13" s="212" t="s">
        <v>19</v>
      </c>
      <c r="E13" s="212" t="s">
        <v>62</v>
      </c>
      <c r="F13" s="212" t="s">
        <v>29</v>
      </c>
      <c r="G13" s="212" t="s">
        <v>69</v>
      </c>
      <c r="H13" s="213" t="s">
        <v>70</v>
      </c>
      <c r="I13" s="212" t="s">
        <v>65</v>
      </c>
      <c r="J13" s="212">
        <v>350</v>
      </c>
      <c r="K13" s="226">
        <v>48.16</v>
      </c>
      <c r="L13" s="227"/>
      <c r="M13" s="227"/>
      <c r="N13" s="227"/>
      <c r="O13" s="227"/>
      <c r="P13" s="227"/>
      <c r="Q13" s="227" t="s">
        <v>1194</v>
      </c>
      <c r="R13" s="213" t="s">
        <v>71</v>
      </c>
      <c r="S13" s="212"/>
      <c r="T13" s="212"/>
    </row>
    <row r="14" s="286" customFormat="1" ht="158" customHeight="1" spans="1:20">
      <c r="A14" s="212">
        <v>10</v>
      </c>
      <c r="B14" s="212" t="s">
        <v>72</v>
      </c>
      <c r="C14" s="212" t="s">
        <v>73</v>
      </c>
      <c r="D14" s="212" t="s">
        <v>19</v>
      </c>
      <c r="E14" s="212" t="s">
        <v>74</v>
      </c>
      <c r="F14" s="212" t="s">
        <v>21</v>
      </c>
      <c r="G14" s="212" t="s">
        <v>69</v>
      </c>
      <c r="H14" s="213" t="s">
        <v>75</v>
      </c>
      <c r="I14" s="212" t="s">
        <v>65</v>
      </c>
      <c r="J14" s="212">
        <v>1200</v>
      </c>
      <c r="K14" s="226">
        <v>672</v>
      </c>
      <c r="L14" s="227"/>
      <c r="M14" s="227"/>
      <c r="N14" s="227"/>
      <c r="O14" s="227"/>
      <c r="P14" s="227"/>
      <c r="Q14" s="227" t="s">
        <v>1194</v>
      </c>
      <c r="R14" s="213" t="s">
        <v>76</v>
      </c>
      <c r="S14" s="212"/>
      <c r="T14" s="212"/>
    </row>
    <row r="15" s="286" customFormat="1" ht="200" customHeight="1" spans="1:20">
      <c r="A15" s="212">
        <v>11</v>
      </c>
      <c r="B15" s="212" t="s">
        <v>77</v>
      </c>
      <c r="C15" s="212" t="s">
        <v>78</v>
      </c>
      <c r="D15" s="212" t="s">
        <v>35</v>
      </c>
      <c r="E15" s="212" t="s">
        <v>36</v>
      </c>
      <c r="F15" s="212" t="s">
        <v>21</v>
      </c>
      <c r="G15" s="212" t="s">
        <v>79</v>
      </c>
      <c r="H15" s="213" t="s">
        <v>80</v>
      </c>
      <c r="I15" s="212" t="s">
        <v>31</v>
      </c>
      <c r="J15" s="212">
        <v>8.2</v>
      </c>
      <c r="K15" s="226">
        <v>314.93</v>
      </c>
      <c r="L15" s="227"/>
      <c r="M15" s="227"/>
      <c r="N15" s="227"/>
      <c r="O15" s="227"/>
      <c r="P15" s="227"/>
      <c r="Q15" s="227" t="s">
        <v>1200</v>
      </c>
      <c r="R15" s="213" t="s">
        <v>81</v>
      </c>
      <c r="S15" s="212"/>
      <c r="T15" s="212"/>
    </row>
    <row r="16" s="286" customFormat="1" ht="156" customHeight="1" spans="1:20">
      <c r="A16" s="212">
        <v>12</v>
      </c>
      <c r="B16" s="212" t="s">
        <v>82</v>
      </c>
      <c r="C16" s="212" t="s">
        <v>965</v>
      </c>
      <c r="D16" s="212" t="s">
        <v>19</v>
      </c>
      <c r="E16" s="212" t="s">
        <v>28</v>
      </c>
      <c r="F16" s="212" t="s">
        <v>29</v>
      </c>
      <c r="G16" s="212" t="s">
        <v>84</v>
      </c>
      <c r="H16" s="243" t="s">
        <v>85</v>
      </c>
      <c r="I16" s="212" t="s">
        <v>31</v>
      </c>
      <c r="J16" s="212">
        <v>10</v>
      </c>
      <c r="K16" s="226">
        <v>310</v>
      </c>
      <c r="L16" s="227"/>
      <c r="M16" s="227"/>
      <c r="N16" s="227"/>
      <c r="O16" s="227"/>
      <c r="P16" s="227"/>
      <c r="Q16" s="227" t="s">
        <v>1196</v>
      </c>
      <c r="R16" s="213" t="s">
        <v>86</v>
      </c>
      <c r="S16" s="212"/>
      <c r="T16" s="212"/>
    </row>
    <row r="17" s="286" customFormat="1" ht="214" customHeight="1" spans="1:20">
      <c r="A17" s="212">
        <v>13</v>
      </c>
      <c r="B17" s="212" t="s">
        <v>87</v>
      </c>
      <c r="C17" s="212" t="s">
        <v>88</v>
      </c>
      <c r="D17" s="212" t="s">
        <v>19</v>
      </c>
      <c r="E17" s="212" t="s">
        <v>28</v>
      </c>
      <c r="F17" s="212" t="s">
        <v>29</v>
      </c>
      <c r="G17" s="212" t="s">
        <v>90</v>
      </c>
      <c r="H17" s="240" t="s">
        <v>91</v>
      </c>
      <c r="I17" s="228" t="s">
        <v>92</v>
      </c>
      <c r="J17" s="228">
        <v>76</v>
      </c>
      <c r="K17" s="229">
        <v>239.2</v>
      </c>
      <c r="L17" s="230"/>
      <c r="M17" s="230"/>
      <c r="N17" s="230"/>
      <c r="O17" s="230"/>
      <c r="P17" s="230"/>
      <c r="Q17" s="230" t="s">
        <v>1196</v>
      </c>
      <c r="R17" s="213" t="s">
        <v>93</v>
      </c>
      <c r="S17" s="238"/>
      <c r="T17" s="238"/>
    </row>
    <row r="18" s="286" customFormat="1" ht="157" customHeight="1" spans="1:21">
      <c r="A18" s="212">
        <v>14</v>
      </c>
      <c r="B18" s="212" t="s">
        <v>94</v>
      </c>
      <c r="C18" s="315" t="s">
        <v>1245</v>
      </c>
      <c r="D18" s="212" t="s">
        <v>35</v>
      </c>
      <c r="E18" s="212" t="s">
        <v>36</v>
      </c>
      <c r="F18" s="212" t="s">
        <v>21</v>
      </c>
      <c r="G18" s="212" t="s">
        <v>96</v>
      </c>
      <c r="H18" s="213" t="s">
        <v>97</v>
      </c>
      <c r="I18" s="212" t="s">
        <v>31</v>
      </c>
      <c r="J18" s="212">
        <v>6</v>
      </c>
      <c r="K18" s="226">
        <v>126</v>
      </c>
      <c r="L18" s="227"/>
      <c r="M18" s="227"/>
      <c r="N18" s="227"/>
      <c r="O18" s="227"/>
      <c r="P18" s="227"/>
      <c r="Q18" s="227" t="s">
        <v>1197</v>
      </c>
      <c r="R18" s="213" t="s">
        <v>98</v>
      </c>
      <c r="S18" s="212"/>
      <c r="T18" s="212"/>
      <c r="U18" s="66"/>
    </row>
    <row r="19" s="286" customFormat="1" ht="187" customHeight="1" spans="1:21">
      <c r="A19" s="212">
        <v>15</v>
      </c>
      <c r="B19" s="212" t="s">
        <v>99</v>
      </c>
      <c r="C19" s="212" t="s">
        <v>100</v>
      </c>
      <c r="D19" s="212" t="s">
        <v>823</v>
      </c>
      <c r="E19" s="212" t="s">
        <v>824</v>
      </c>
      <c r="F19" s="212" t="s">
        <v>29</v>
      </c>
      <c r="G19" s="212" t="s">
        <v>96</v>
      </c>
      <c r="H19" s="212" t="s">
        <v>102</v>
      </c>
      <c r="I19" s="212" t="s">
        <v>31</v>
      </c>
      <c r="J19" s="212">
        <v>12</v>
      </c>
      <c r="K19" s="226">
        <v>52.5</v>
      </c>
      <c r="L19" s="227"/>
      <c r="M19" s="227"/>
      <c r="N19" s="227"/>
      <c r="O19" s="227"/>
      <c r="P19" s="227"/>
      <c r="Q19" s="230" t="s">
        <v>1196</v>
      </c>
      <c r="R19" s="179" t="s">
        <v>103</v>
      </c>
      <c r="S19" s="212"/>
      <c r="T19" s="212"/>
      <c r="U19" s="66"/>
    </row>
    <row r="20" s="286" customFormat="1" ht="176" customHeight="1" spans="1:20">
      <c r="A20" s="212">
        <v>16</v>
      </c>
      <c r="B20" s="212" t="s">
        <v>104</v>
      </c>
      <c r="C20" s="212" t="s">
        <v>105</v>
      </c>
      <c r="D20" s="212" t="s">
        <v>106</v>
      </c>
      <c r="E20" s="212" t="s">
        <v>107</v>
      </c>
      <c r="F20" s="212" t="s">
        <v>29</v>
      </c>
      <c r="G20" s="212" t="s">
        <v>108</v>
      </c>
      <c r="H20" s="213" t="s">
        <v>109</v>
      </c>
      <c r="I20" s="212" t="s">
        <v>92</v>
      </c>
      <c r="J20" s="212">
        <v>21</v>
      </c>
      <c r="K20" s="226">
        <v>38.808</v>
      </c>
      <c r="L20" s="227"/>
      <c r="M20" s="227"/>
      <c r="N20" s="227"/>
      <c r="O20" s="227"/>
      <c r="P20" s="227"/>
      <c r="Q20" s="227" t="s">
        <v>1202</v>
      </c>
      <c r="R20" s="213" t="s">
        <v>110</v>
      </c>
      <c r="S20" s="212"/>
      <c r="T20" s="212"/>
    </row>
    <row r="21" s="286" customFormat="1" ht="153" customHeight="1" spans="1:20">
      <c r="A21" s="212">
        <v>17</v>
      </c>
      <c r="B21" s="212" t="s">
        <v>111</v>
      </c>
      <c r="C21" s="212" t="s">
        <v>112</v>
      </c>
      <c r="D21" s="212" t="s">
        <v>35</v>
      </c>
      <c r="E21" s="212" t="s">
        <v>113</v>
      </c>
      <c r="F21" s="212" t="s">
        <v>29</v>
      </c>
      <c r="G21" s="212" t="s">
        <v>114</v>
      </c>
      <c r="H21" s="213" t="s">
        <v>115</v>
      </c>
      <c r="I21" s="212" t="s">
        <v>116</v>
      </c>
      <c r="J21" s="212">
        <v>3</v>
      </c>
      <c r="K21" s="226">
        <v>75</v>
      </c>
      <c r="L21" s="227"/>
      <c r="M21" s="227"/>
      <c r="N21" s="227"/>
      <c r="O21" s="227"/>
      <c r="P21" s="227"/>
      <c r="Q21" s="227" t="s">
        <v>1200</v>
      </c>
      <c r="R21" s="213" t="s">
        <v>117</v>
      </c>
      <c r="S21" s="212"/>
      <c r="T21" s="212"/>
    </row>
    <row r="22" s="286" customFormat="1" ht="156" customHeight="1" spans="1:20">
      <c r="A22" s="212">
        <v>18</v>
      </c>
      <c r="B22" s="212" t="s">
        <v>118</v>
      </c>
      <c r="C22" s="212" t="s">
        <v>119</v>
      </c>
      <c r="D22" s="212" t="s">
        <v>35</v>
      </c>
      <c r="E22" s="212" t="s">
        <v>120</v>
      </c>
      <c r="F22" s="212" t="s">
        <v>29</v>
      </c>
      <c r="G22" s="212" t="s">
        <v>121</v>
      </c>
      <c r="H22" s="212" t="s">
        <v>122</v>
      </c>
      <c r="I22" s="212" t="s">
        <v>123</v>
      </c>
      <c r="J22" s="212">
        <v>900</v>
      </c>
      <c r="K22" s="226">
        <v>208.5</v>
      </c>
      <c r="L22" s="227"/>
      <c r="M22" s="227"/>
      <c r="N22" s="227"/>
      <c r="O22" s="227"/>
      <c r="P22" s="227"/>
      <c r="Q22" s="227" t="s">
        <v>1200</v>
      </c>
      <c r="R22" s="213" t="s">
        <v>124</v>
      </c>
      <c r="S22" s="212"/>
      <c r="T22" s="212"/>
    </row>
    <row r="23" s="286" customFormat="1" ht="148" customHeight="1" spans="1:20">
      <c r="A23" s="212">
        <v>19</v>
      </c>
      <c r="B23" s="212" t="s">
        <v>125</v>
      </c>
      <c r="C23" s="212" t="s">
        <v>126</v>
      </c>
      <c r="D23" s="212" t="s">
        <v>35</v>
      </c>
      <c r="E23" s="212" t="s">
        <v>113</v>
      </c>
      <c r="F23" s="212" t="s">
        <v>29</v>
      </c>
      <c r="G23" s="212" t="s">
        <v>127</v>
      </c>
      <c r="H23" s="213" t="s">
        <v>128</v>
      </c>
      <c r="I23" s="212" t="s">
        <v>92</v>
      </c>
      <c r="J23" s="212">
        <v>241</v>
      </c>
      <c r="K23" s="226">
        <v>27.8</v>
      </c>
      <c r="L23" s="227"/>
      <c r="M23" s="227"/>
      <c r="N23" s="227"/>
      <c r="O23" s="227"/>
      <c r="P23" s="227"/>
      <c r="Q23" s="227" t="s">
        <v>1200</v>
      </c>
      <c r="R23" s="213" t="s">
        <v>129</v>
      </c>
      <c r="S23" s="212"/>
      <c r="T23" s="212"/>
    </row>
    <row r="24" s="286" customFormat="1" ht="178" customHeight="1" spans="1:20">
      <c r="A24" s="212">
        <v>20</v>
      </c>
      <c r="B24" s="212" t="s">
        <v>130</v>
      </c>
      <c r="C24" s="212" t="s">
        <v>131</v>
      </c>
      <c r="D24" s="212" t="s">
        <v>19</v>
      </c>
      <c r="E24" s="212" t="s">
        <v>20</v>
      </c>
      <c r="F24" s="212" t="s">
        <v>21</v>
      </c>
      <c r="G24" s="212" t="s">
        <v>96</v>
      </c>
      <c r="H24" s="213" t="s">
        <v>132</v>
      </c>
      <c r="I24" s="212" t="s">
        <v>133</v>
      </c>
      <c r="J24" s="212">
        <v>30</v>
      </c>
      <c r="K24" s="226">
        <v>254.63</v>
      </c>
      <c r="L24" s="227"/>
      <c r="M24" s="227"/>
      <c r="N24" s="227"/>
      <c r="O24" s="227"/>
      <c r="P24" s="227"/>
      <c r="Q24" s="227" t="s">
        <v>1194</v>
      </c>
      <c r="R24" s="243" t="s">
        <v>1246</v>
      </c>
      <c r="S24" s="212"/>
      <c r="T24" s="212"/>
    </row>
    <row r="25" s="286" customFormat="1" ht="240" customHeight="1" spans="1:20">
      <c r="A25" s="212">
        <v>21</v>
      </c>
      <c r="B25" s="212" t="s">
        <v>135</v>
      </c>
      <c r="C25" s="212" t="s">
        <v>136</v>
      </c>
      <c r="D25" s="212" t="s">
        <v>35</v>
      </c>
      <c r="E25" s="212" t="s">
        <v>36</v>
      </c>
      <c r="F25" s="212" t="s">
        <v>29</v>
      </c>
      <c r="G25" s="212" t="s">
        <v>56</v>
      </c>
      <c r="H25" s="212" t="s">
        <v>137</v>
      </c>
      <c r="I25" s="212" t="s">
        <v>31</v>
      </c>
      <c r="J25" s="212">
        <v>1.4</v>
      </c>
      <c r="K25" s="226">
        <v>89.04</v>
      </c>
      <c r="L25" s="227"/>
      <c r="M25" s="227"/>
      <c r="N25" s="227"/>
      <c r="O25" s="227"/>
      <c r="P25" s="227"/>
      <c r="Q25" s="227" t="s">
        <v>1197</v>
      </c>
      <c r="R25" s="213" t="s">
        <v>138</v>
      </c>
      <c r="S25" s="212"/>
      <c r="T25" s="212"/>
    </row>
    <row r="26" s="286" customFormat="1" ht="271" customHeight="1" spans="1:20">
      <c r="A26" s="212">
        <v>22</v>
      </c>
      <c r="B26" s="212" t="s">
        <v>139</v>
      </c>
      <c r="C26" s="212" t="s">
        <v>140</v>
      </c>
      <c r="D26" s="212" t="s">
        <v>35</v>
      </c>
      <c r="E26" s="212" t="s">
        <v>36</v>
      </c>
      <c r="F26" s="212" t="s">
        <v>29</v>
      </c>
      <c r="G26" s="212" t="s">
        <v>79</v>
      </c>
      <c r="H26" s="212" t="s">
        <v>141</v>
      </c>
      <c r="I26" s="212" t="s">
        <v>31</v>
      </c>
      <c r="J26" s="212">
        <v>2.44</v>
      </c>
      <c r="K26" s="226">
        <v>153.72</v>
      </c>
      <c r="L26" s="227"/>
      <c r="M26" s="227"/>
      <c r="N26" s="227"/>
      <c r="O26" s="227"/>
      <c r="P26" s="227"/>
      <c r="Q26" s="227" t="s">
        <v>1197</v>
      </c>
      <c r="R26" s="213" t="s">
        <v>142</v>
      </c>
      <c r="S26" s="212"/>
      <c r="T26" s="212"/>
    </row>
    <row r="27" s="286" customFormat="1" ht="271" customHeight="1" spans="1:20">
      <c r="A27" s="212">
        <v>23</v>
      </c>
      <c r="B27" s="212" t="s">
        <v>143</v>
      </c>
      <c r="C27" s="212" t="s">
        <v>144</v>
      </c>
      <c r="D27" s="212" t="s">
        <v>35</v>
      </c>
      <c r="E27" s="212" t="s">
        <v>36</v>
      </c>
      <c r="F27" s="212" t="s">
        <v>29</v>
      </c>
      <c r="G27" s="212" t="s">
        <v>145</v>
      </c>
      <c r="H27" s="212" t="s">
        <v>146</v>
      </c>
      <c r="I27" s="212" t="s">
        <v>31</v>
      </c>
      <c r="J27" s="212">
        <v>4</v>
      </c>
      <c r="K27" s="226">
        <v>254.5</v>
      </c>
      <c r="L27" s="227"/>
      <c r="M27" s="227"/>
      <c r="N27" s="227"/>
      <c r="O27" s="227"/>
      <c r="P27" s="227"/>
      <c r="Q27" s="227" t="s">
        <v>1197</v>
      </c>
      <c r="R27" s="213" t="s">
        <v>147</v>
      </c>
      <c r="S27" s="212"/>
      <c r="T27" s="212"/>
    </row>
    <row r="28" s="286" customFormat="1" ht="271" customHeight="1" spans="1:20">
      <c r="A28" s="212">
        <v>24</v>
      </c>
      <c r="B28" s="212" t="s">
        <v>148</v>
      </c>
      <c r="C28" s="212" t="s">
        <v>149</v>
      </c>
      <c r="D28" s="212" t="s">
        <v>35</v>
      </c>
      <c r="E28" s="212" t="s">
        <v>36</v>
      </c>
      <c r="F28" s="212" t="s">
        <v>29</v>
      </c>
      <c r="G28" s="212" t="s">
        <v>84</v>
      </c>
      <c r="H28" s="212" t="s">
        <v>150</v>
      </c>
      <c r="I28" s="212" t="s">
        <v>31</v>
      </c>
      <c r="J28" s="212">
        <v>1.4</v>
      </c>
      <c r="K28" s="226">
        <v>88.2</v>
      </c>
      <c r="L28" s="227"/>
      <c r="M28" s="227"/>
      <c r="N28" s="227"/>
      <c r="O28" s="227"/>
      <c r="P28" s="227"/>
      <c r="Q28" s="227" t="s">
        <v>1197</v>
      </c>
      <c r="R28" s="213" t="s">
        <v>151</v>
      </c>
      <c r="S28" s="212"/>
      <c r="T28" s="212"/>
    </row>
    <row r="29" s="286" customFormat="1" ht="254" customHeight="1" spans="1:20">
      <c r="A29" s="212">
        <v>25</v>
      </c>
      <c r="B29" s="212" t="s">
        <v>152</v>
      </c>
      <c r="C29" s="212" t="s">
        <v>153</v>
      </c>
      <c r="D29" s="212" t="s">
        <v>35</v>
      </c>
      <c r="E29" s="212" t="s">
        <v>36</v>
      </c>
      <c r="F29" s="212" t="s">
        <v>29</v>
      </c>
      <c r="G29" s="212" t="s">
        <v>154</v>
      </c>
      <c r="H29" s="212" t="s">
        <v>155</v>
      </c>
      <c r="I29" s="212" t="s">
        <v>31</v>
      </c>
      <c r="J29" s="212">
        <v>0.8</v>
      </c>
      <c r="K29" s="226">
        <v>50.4</v>
      </c>
      <c r="L29" s="227"/>
      <c r="M29" s="227"/>
      <c r="N29" s="227"/>
      <c r="O29" s="227"/>
      <c r="P29" s="227"/>
      <c r="Q29" s="227" t="s">
        <v>1197</v>
      </c>
      <c r="R29" s="213" t="s">
        <v>156</v>
      </c>
      <c r="S29" s="212"/>
      <c r="T29" s="212"/>
    </row>
    <row r="30" s="286" customFormat="1" ht="222" customHeight="1" spans="1:20">
      <c r="A30" s="212">
        <v>26</v>
      </c>
      <c r="B30" s="212" t="s">
        <v>157</v>
      </c>
      <c r="C30" s="212" t="s">
        <v>158</v>
      </c>
      <c r="D30" s="212" t="s">
        <v>19</v>
      </c>
      <c r="E30" s="212" t="s">
        <v>28</v>
      </c>
      <c r="F30" s="212" t="s">
        <v>29</v>
      </c>
      <c r="G30" s="212" t="s">
        <v>22</v>
      </c>
      <c r="H30" s="213" t="s">
        <v>159</v>
      </c>
      <c r="I30" s="212" t="s">
        <v>31</v>
      </c>
      <c r="J30" s="212">
        <v>12</v>
      </c>
      <c r="K30" s="226">
        <v>403.2</v>
      </c>
      <c r="L30" s="227"/>
      <c r="M30" s="227"/>
      <c r="N30" s="227"/>
      <c r="O30" s="227"/>
      <c r="P30" s="227"/>
      <c r="Q30" s="227" t="s">
        <v>1196</v>
      </c>
      <c r="R30" s="213" t="s">
        <v>160</v>
      </c>
      <c r="S30" s="212"/>
      <c r="T30" s="238"/>
    </row>
    <row r="31" s="286" customFormat="1" ht="222" customHeight="1" spans="1:20">
      <c r="A31" s="212">
        <v>27</v>
      </c>
      <c r="B31" s="212" t="s">
        <v>161</v>
      </c>
      <c r="C31" s="212" t="s">
        <v>162</v>
      </c>
      <c r="D31" s="212" t="s">
        <v>19</v>
      </c>
      <c r="E31" s="212" t="s">
        <v>28</v>
      </c>
      <c r="F31" s="212" t="s">
        <v>29</v>
      </c>
      <c r="G31" s="212" t="s">
        <v>63</v>
      </c>
      <c r="H31" s="243" t="s">
        <v>163</v>
      </c>
      <c r="I31" s="212" t="s">
        <v>31</v>
      </c>
      <c r="J31" s="212">
        <v>9.5</v>
      </c>
      <c r="K31" s="226">
        <v>299.25</v>
      </c>
      <c r="L31" s="227"/>
      <c r="M31" s="227"/>
      <c r="N31" s="227"/>
      <c r="O31" s="227"/>
      <c r="P31" s="227"/>
      <c r="Q31" s="227" t="s">
        <v>1196</v>
      </c>
      <c r="R31" s="213" t="s">
        <v>164</v>
      </c>
      <c r="S31" s="238"/>
      <c r="T31" s="238"/>
    </row>
    <row r="32" s="286" customFormat="1" ht="227" customHeight="1" spans="1:20">
      <c r="A32" s="212">
        <v>28</v>
      </c>
      <c r="B32" s="212" t="s">
        <v>165</v>
      </c>
      <c r="C32" s="212" t="s">
        <v>166</v>
      </c>
      <c r="D32" s="212" t="s">
        <v>19</v>
      </c>
      <c r="E32" s="212" t="s">
        <v>28</v>
      </c>
      <c r="F32" s="212" t="s">
        <v>29</v>
      </c>
      <c r="G32" s="212" t="s">
        <v>167</v>
      </c>
      <c r="H32" s="243" t="s">
        <v>168</v>
      </c>
      <c r="I32" s="212" t="s">
        <v>31</v>
      </c>
      <c r="J32" s="212">
        <v>4</v>
      </c>
      <c r="K32" s="226">
        <v>126</v>
      </c>
      <c r="L32" s="227"/>
      <c r="M32" s="227"/>
      <c r="N32" s="227"/>
      <c r="O32" s="227"/>
      <c r="P32" s="227"/>
      <c r="Q32" s="227" t="s">
        <v>1196</v>
      </c>
      <c r="R32" s="213" t="s">
        <v>169</v>
      </c>
      <c r="S32" s="238"/>
      <c r="T32" s="238"/>
    </row>
    <row r="33" s="286" customFormat="1" ht="216" customHeight="1" spans="1:20">
      <c r="A33" s="212">
        <v>29</v>
      </c>
      <c r="B33" s="212" t="s">
        <v>170</v>
      </c>
      <c r="C33" s="212" t="s">
        <v>171</v>
      </c>
      <c r="D33" s="212" t="s">
        <v>19</v>
      </c>
      <c r="E33" s="212" t="s">
        <v>28</v>
      </c>
      <c r="F33" s="212" t="s">
        <v>29</v>
      </c>
      <c r="G33" s="212" t="s">
        <v>154</v>
      </c>
      <c r="H33" s="243" t="s">
        <v>172</v>
      </c>
      <c r="I33" s="212" t="s">
        <v>31</v>
      </c>
      <c r="J33" s="212">
        <v>3</v>
      </c>
      <c r="K33" s="226">
        <v>94.5</v>
      </c>
      <c r="L33" s="227"/>
      <c r="M33" s="227"/>
      <c r="N33" s="227"/>
      <c r="O33" s="227"/>
      <c r="P33" s="227"/>
      <c r="Q33" s="227" t="s">
        <v>1196</v>
      </c>
      <c r="R33" s="213" t="s">
        <v>173</v>
      </c>
      <c r="S33" s="238"/>
      <c r="T33" s="238"/>
    </row>
    <row r="34" s="286" customFormat="1" ht="175" customHeight="1" spans="1:20">
      <c r="A34" s="212">
        <v>30</v>
      </c>
      <c r="B34" s="212" t="s">
        <v>174</v>
      </c>
      <c r="C34" s="212" t="s">
        <v>175</v>
      </c>
      <c r="D34" s="212" t="s">
        <v>35</v>
      </c>
      <c r="E34" s="212" t="s">
        <v>176</v>
      </c>
      <c r="F34" s="212" t="s">
        <v>29</v>
      </c>
      <c r="G34" s="212" t="s">
        <v>46</v>
      </c>
      <c r="H34" s="213" t="s">
        <v>177</v>
      </c>
      <c r="I34" s="212" t="s">
        <v>31</v>
      </c>
      <c r="J34" s="212">
        <v>1.2</v>
      </c>
      <c r="K34" s="226">
        <v>63</v>
      </c>
      <c r="L34" s="227"/>
      <c r="M34" s="227"/>
      <c r="N34" s="227"/>
      <c r="O34" s="227"/>
      <c r="P34" s="227"/>
      <c r="Q34" s="227" t="s">
        <v>1200</v>
      </c>
      <c r="R34" s="213" t="s">
        <v>178</v>
      </c>
      <c r="S34" s="212"/>
      <c r="T34" s="212"/>
    </row>
    <row r="35" s="286" customFormat="1" ht="217" customHeight="1" spans="1:20">
      <c r="A35" s="212">
        <v>31</v>
      </c>
      <c r="B35" s="212" t="s">
        <v>179</v>
      </c>
      <c r="C35" s="212" t="s">
        <v>180</v>
      </c>
      <c r="D35" s="212" t="s">
        <v>35</v>
      </c>
      <c r="E35" s="212" t="s">
        <v>176</v>
      </c>
      <c r="F35" s="212" t="s">
        <v>29</v>
      </c>
      <c r="G35" s="212" t="s">
        <v>56</v>
      </c>
      <c r="H35" s="213" t="s">
        <v>181</v>
      </c>
      <c r="I35" s="212" t="s">
        <v>31</v>
      </c>
      <c r="J35" s="212">
        <v>3.5</v>
      </c>
      <c r="K35" s="226">
        <v>183.75</v>
      </c>
      <c r="L35" s="227"/>
      <c r="M35" s="227"/>
      <c r="N35" s="227"/>
      <c r="O35" s="227"/>
      <c r="P35" s="227"/>
      <c r="Q35" s="227" t="s">
        <v>1200</v>
      </c>
      <c r="R35" s="213" t="s">
        <v>182</v>
      </c>
      <c r="S35" s="212"/>
      <c r="T35" s="212"/>
    </row>
    <row r="36" s="286" customFormat="1" ht="227" customHeight="1" spans="1:20">
      <c r="A36" s="212">
        <v>32</v>
      </c>
      <c r="B36" s="212" t="s">
        <v>183</v>
      </c>
      <c r="C36" s="212" t="s">
        <v>184</v>
      </c>
      <c r="D36" s="212" t="s">
        <v>35</v>
      </c>
      <c r="E36" s="212" t="s">
        <v>176</v>
      </c>
      <c r="F36" s="212" t="s">
        <v>29</v>
      </c>
      <c r="G36" s="212" t="s">
        <v>79</v>
      </c>
      <c r="H36" s="213" t="s">
        <v>185</v>
      </c>
      <c r="I36" s="212" t="s">
        <v>31</v>
      </c>
      <c r="J36" s="212">
        <v>6.85</v>
      </c>
      <c r="K36" s="226">
        <v>359.63</v>
      </c>
      <c r="L36" s="227"/>
      <c r="M36" s="227"/>
      <c r="N36" s="227"/>
      <c r="O36" s="227"/>
      <c r="P36" s="227"/>
      <c r="Q36" s="227" t="s">
        <v>1200</v>
      </c>
      <c r="R36" s="213" t="s">
        <v>186</v>
      </c>
      <c r="S36" s="212"/>
      <c r="T36" s="212"/>
    </row>
    <row r="37" s="286" customFormat="1" ht="177" customHeight="1" spans="1:20">
      <c r="A37" s="212">
        <v>33</v>
      </c>
      <c r="B37" s="212" t="s">
        <v>187</v>
      </c>
      <c r="C37" s="315" t="s">
        <v>1247</v>
      </c>
      <c r="D37" s="212" t="s">
        <v>19</v>
      </c>
      <c r="E37" s="212" t="s">
        <v>28</v>
      </c>
      <c r="F37" s="212" t="s">
        <v>29</v>
      </c>
      <c r="G37" s="212" t="s">
        <v>79</v>
      </c>
      <c r="H37" s="243" t="s">
        <v>1248</v>
      </c>
      <c r="I37" s="212" t="s">
        <v>133</v>
      </c>
      <c r="J37" s="212">
        <v>1300</v>
      </c>
      <c r="K37" s="226">
        <v>341.25</v>
      </c>
      <c r="L37" s="227"/>
      <c r="M37" s="227"/>
      <c r="N37" s="227"/>
      <c r="O37" s="227"/>
      <c r="P37" s="227"/>
      <c r="Q37" s="227" t="s">
        <v>1194</v>
      </c>
      <c r="R37" s="213" t="s">
        <v>190</v>
      </c>
      <c r="S37" s="212"/>
      <c r="T37" s="238"/>
    </row>
    <row r="38" s="286" customFormat="1" ht="195" customHeight="1" spans="1:20">
      <c r="A38" s="212">
        <v>34</v>
      </c>
      <c r="B38" s="212" t="s">
        <v>191</v>
      </c>
      <c r="C38" s="212" t="s">
        <v>192</v>
      </c>
      <c r="D38" s="212" t="s">
        <v>19</v>
      </c>
      <c r="E38" s="212" t="s">
        <v>20</v>
      </c>
      <c r="F38" s="212" t="s">
        <v>29</v>
      </c>
      <c r="G38" s="212" t="s">
        <v>79</v>
      </c>
      <c r="H38" s="213" t="s">
        <v>193</v>
      </c>
      <c r="I38" s="212" t="s">
        <v>133</v>
      </c>
      <c r="J38" s="212">
        <v>400</v>
      </c>
      <c r="K38" s="226">
        <v>50</v>
      </c>
      <c r="L38" s="227"/>
      <c r="M38" s="227"/>
      <c r="N38" s="227"/>
      <c r="O38" s="227"/>
      <c r="P38" s="227"/>
      <c r="Q38" s="227" t="s">
        <v>1194</v>
      </c>
      <c r="R38" s="213" t="s">
        <v>194</v>
      </c>
      <c r="S38" s="212"/>
      <c r="T38" s="238"/>
    </row>
    <row r="39" s="286" customFormat="1" ht="210" customHeight="1" spans="1:20">
      <c r="A39" s="212">
        <v>35</v>
      </c>
      <c r="B39" s="212" t="s">
        <v>195</v>
      </c>
      <c r="C39" s="212" t="s">
        <v>196</v>
      </c>
      <c r="D39" s="212" t="s">
        <v>35</v>
      </c>
      <c r="E39" s="212" t="s">
        <v>36</v>
      </c>
      <c r="F39" s="212" t="s">
        <v>29</v>
      </c>
      <c r="G39" s="212" t="s">
        <v>79</v>
      </c>
      <c r="H39" s="213" t="s">
        <v>197</v>
      </c>
      <c r="I39" s="212" t="s">
        <v>198</v>
      </c>
      <c r="J39" s="212">
        <v>450</v>
      </c>
      <c r="K39" s="226">
        <v>84</v>
      </c>
      <c r="L39" s="227"/>
      <c r="M39" s="227"/>
      <c r="N39" s="227"/>
      <c r="O39" s="227"/>
      <c r="P39" s="227"/>
      <c r="Q39" s="227" t="s">
        <v>1206</v>
      </c>
      <c r="R39" s="213" t="s">
        <v>199</v>
      </c>
      <c r="S39" s="212"/>
      <c r="T39" s="238"/>
    </row>
    <row r="40" s="286" customFormat="1" ht="224" customHeight="1" spans="1:20">
      <c r="A40" s="212">
        <v>36</v>
      </c>
      <c r="B40" s="212" t="s">
        <v>200</v>
      </c>
      <c r="C40" s="212" t="s">
        <v>201</v>
      </c>
      <c r="D40" s="212" t="s">
        <v>19</v>
      </c>
      <c r="E40" s="212" t="s">
        <v>20</v>
      </c>
      <c r="F40" s="212" t="s">
        <v>29</v>
      </c>
      <c r="G40" s="212" t="s">
        <v>154</v>
      </c>
      <c r="H40" s="315" t="s">
        <v>1249</v>
      </c>
      <c r="I40" s="212" t="s">
        <v>24</v>
      </c>
      <c r="J40" s="212">
        <v>50</v>
      </c>
      <c r="K40" s="226">
        <v>189</v>
      </c>
      <c r="L40" s="227"/>
      <c r="M40" s="227"/>
      <c r="N40" s="227"/>
      <c r="O40" s="227"/>
      <c r="P40" s="227"/>
      <c r="Q40" s="227" t="s">
        <v>1194</v>
      </c>
      <c r="R40" s="213" t="s">
        <v>203</v>
      </c>
      <c r="S40" s="212"/>
      <c r="T40" s="238"/>
    </row>
    <row r="41" s="286" customFormat="1" ht="206" customHeight="1" spans="1:20">
      <c r="A41" s="212">
        <v>37</v>
      </c>
      <c r="B41" s="212" t="s">
        <v>204</v>
      </c>
      <c r="C41" s="212" t="s">
        <v>205</v>
      </c>
      <c r="D41" s="212" t="s">
        <v>19</v>
      </c>
      <c r="E41" s="212" t="s">
        <v>20</v>
      </c>
      <c r="F41" s="212" t="s">
        <v>29</v>
      </c>
      <c r="G41" s="212" t="s">
        <v>206</v>
      </c>
      <c r="H41" s="212" t="s">
        <v>207</v>
      </c>
      <c r="I41" s="212" t="s">
        <v>133</v>
      </c>
      <c r="J41" s="212">
        <v>36000</v>
      </c>
      <c r="K41" s="226">
        <v>130</v>
      </c>
      <c r="L41" s="227"/>
      <c r="M41" s="227"/>
      <c r="N41" s="227"/>
      <c r="O41" s="227"/>
      <c r="P41" s="227"/>
      <c r="Q41" s="227" t="s">
        <v>1207</v>
      </c>
      <c r="R41" s="243" t="s">
        <v>1250</v>
      </c>
      <c r="S41" s="212"/>
      <c r="T41" s="212"/>
    </row>
    <row r="42" s="286" customFormat="1" ht="148" customHeight="1" spans="1:20">
      <c r="A42" s="212">
        <v>38</v>
      </c>
      <c r="B42" s="212" t="s">
        <v>209</v>
      </c>
      <c r="C42" s="212" t="s">
        <v>210</v>
      </c>
      <c r="D42" s="212" t="s">
        <v>35</v>
      </c>
      <c r="E42" s="212" t="s">
        <v>113</v>
      </c>
      <c r="F42" s="212" t="s">
        <v>29</v>
      </c>
      <c r="G42" s="212" t="s">
        <v>46</v>
      </c>
      <c r="H42" s="240" t="s">
        <v>211</v>
      </c>
      <c r="I42" s="228" t="s">
        <v>116</v>
      </c>
      <c r="J42" s="228">
        <v>1</v>
      </c>
      <c r="K42" s="229">
        <v>32</v>
      </c>
      <c r="L42" s="230"/>
      <c r="M42" s="230"/>
      <c r="N42" s="230"/>
      <c r="O42" s="230"/>
      <c r="P42" s="230"/>
      <c r="Q42" s="230" t="s">
        <v>1200</v>
      </c>
      <c r="R42" s="213" t="s">
        <v>212</v>
      </c>
      <c r="S42" s="238"/>
      <c r="T42" s="238"/>
    </row>
    <row r="43" s="286" customFormat="1" ht="144" customHeight="1" spans="1:20">
      <c r="A43" s="212">
        <v>39</v>
      </c>
      <c r="B43" s="212" t="s">
        <v>213</v>
      </c>
      <c r="C43" s="212" t="s">
        <v>214</v>
      </c>
      <c r="D43" s="212" t="s">
        <v>35</v>
      </c>
      <c r="E43" s="212" t="s">
        <v>120</v>
      </c>
      <c r="F43" s="212" t="s">
        <v>29</v>
      </c>
      <c r="G43" s="212" t="s">
        <v>215</v>
      </c>
      <c r="H43" s="212" t="s">
        <v>216</v>
      </c>
      <c r="I43" s="212" t="s">
        <v>123</v>
      </c>
      <c r="J43" s="212">
        <v>221</v>
      </c>
      <c r="K43" s="226">
        <v>40.885</v>
      </c>
      <c r="L43" s="227"/>
      <c r="M43" s="227"/>
      <c r="N43" s="227"/>
      <c r="O43" s="227"/>
      <c r="P43" s="227"/>
      <c r="Q43" s="227" t="s">
        <v>1200</v>
      </c>
      <c r="R43" s="213" t="s">
        <v>217</v>
      </c>
      <c r="S43" s="212"/>
      <c r="T43" s="212"/>
    </row>
    <row r="44" s="286" customFormat="1" ht="119" customHeight="1" spans="1:20">
      <c r="A44" s="212">
        <v>40</v>
      </c>
      <c r="B44" s="212" t="s">
        <v>218</v>
      </c>
      <c r="C44" s="212" t="s">
        <v>219</v>
      </c>
      <c r="D44" s="212" t="s">
        <v>35</v>
      </c>
      <c r="E44" s="212" t="s">
        <v>120</v>
      </c>
      <c r="F44" s="212" t="s">
        <v>29</v>
      </c>
      <c r="G44" s="212" t="s">
        <v>63</v>
      </c>
      <c r="H44" s="212" t="s">
        <v>220</v>
      </c>
      <c r="I44" s="212" t="s">
        <v>123</v>
      </c>
      <c r="J44" s="212">
        <v>110</v>
      </c>
      <c r="K44" s="226">
        <v>20.35</v>
      </c>
      <c r="L44" s="227"/>
      <c r="M44" s="227"/>
      <c r="N44" s="227"/>
      <c r="O44" s="227"/>
      <c r="P44" s="227"/>
      <c r="Q44" s="227" t="s">
        <v>1200</v>
      </c>
      <c r="R44" s="213" t="s">
        <v>221</v>
      </c>
      <c r="S44" s="212"/>
      <c r="T44" s="212"/>
    </row>
    <row r="45" s="286" customFormat="1" ht="159" customHeight="1" spans="1:20">
      <c r="A45" s="212">
        <v>41</v>
      </c>
      <c r="B45" s="212" t="s">
        <v>222</v>
      </c>
      <c r="C45" s="212" t="s">
        <v>223</v>
      </c>
      <c r="D45" s="212" t="s">
        <v>19</v>
      </c>
      <c r="E45" s="212" t="s">
        <v>28</v>
      </c>
      <c r="F45" s="212" t="s">
        <v>29</v>
      </c>
      <c r="G45" s="212" t="s">
        <v>145</v>
      </c>
      <c r="H45" s="327" t="s">
        <v>224</v>
      </c>
      <c r="I45" s="228" t="s">
        <v>31</v>
      </c>
      <c r="J45" s="228">
        <v>6</v>
      </c>
      <c r="K45" s="229">
        <v>190</v>
      </c>
      <c r="L45" s="230"/>
      <c r="M45" s="230"/>
      <c r="N45" s="230"/>
      <c r="O45" s="230"/>
      <c r="P45" s="230"/>
      <c r="Q45" s="230" t="s">
        <v>1196</v>
      </c>
      <c r="R45" s="213" t="s">
        <v>225</v>
      </c>
      <c r="S45" s="238"/>
      <c r="T45" s="238"/>
    </row>
    <row r="46" s="286" customFormat="1" ht="159" customHeight="1" spans="1:20">
      <c r="A46" s="212">
        <v>42</v>
      </c>
      <c r="B46" s="212" t="s">
        <v>226</v>
      </c>
      <c r="C46" s="212" t="s">
        <v>227</v>
      </c>
      <c r="D46" s="212" t="s">
        <v>35</v>
      </c>
      <c r="E46" s="212" t="s">
        <v>36</v>
      </c>
      <c r="F46" s="212" t="s">
        <v>29</v>
      </c>
      <c r="G46" s="212" t="s">
        <v>228</v>
      </c>
      <c r="H46" s="240" t="s">
        <v>229</v>
      </c>
      <c r="I46" s="228" t="s">
        <v>31</v>
      </c>
      <c r="J46" s="228">
        <v>0.55</v>
      </c>
      <c r="K46" s="229">
        <v>38.5</v>
      </c>
      <c r="L46" s="230"/>
      <c r="M46" s="230"/>
      <c r="N46" s="230"/>
      <c r="O46" s="230"/>
      <c r="P46" s="230"/>
      <c r="Q46" s="227" t="s">
        <v>1197</v>
      </c>
      <c r="R46" s="213" t="s">
        <v>230</v>
      </c>
      <c r="S46" s="238"/>
      <c r="T46" s="238"/>
    </row>
    <row r="47" s="286" customFormat="1" ht="159" customHeight="1" spans="1:20">
      <c r="A47" s="212">
        <v>43</v>
      </c>
      <c r="B47" s="212" t="s">
        <v>231</v>
      </c>
      <c r="C47" s="212" t="s">
        <v>232</v>
      </c>
      <c r="D47" s="212" t="s">
        <v>35</v>
      </c>
      <c r="E47" s="212" t="s">
        <v>113</v>
      </c>
      <c r="F47" s="212" t="s">
        <v>29</v>
      </c>
      <c r="G47" s="212" t="s">
        <v>96</v>
      </c>
      <c r="H47" s="240" t="s">
        <v>233</v>
      </c>
      <c r="I47" s="228" t="s">
        <v>116</v>
      </c>
      <c r="J47" s="228">
        <v>1</v>
      </c>
      <c r="K47" s="229">
        <v>32</v>
      </c>
      <c r="L47" s="230"/>
      <c r="M47" s="230"/>
      <c r="N47" s="230"/>
      <c r="O47" s="230"/>
      <c r="P47" s="230"/>
      <c r="Q47" s="230" t="s">
        <v>1200</v>
      </c>
      <c r="R47" s="213" t="s">
        <v>234</v>
      </c>
      <c r="S47" s="212"/>
      <c r="T47" s="238"/>
    </row>
    <row r="48" s="286" customFormat="1" ht="253" customHeight="1" spans="1:20">
      <c r="A48" s="212">
        <v>44</v>
      </c>
      <c r="B48" s="212" t="s">
        <v>235</v>
      </c>
      <c r="C48" s="212" t="s">
        <v>236</v>
      </c>
      <c r="D48" s="212" t="s">
        <v>35</v>
      </c>
      <c r="E48" s="212" t="s">
        <v>36</v>
      </c>
      <c r="F48" s="212" t="s">
        <v>29</v>
      </c>
      <c r="G48" s="212" t="s">
        <v>237</v>
      </c>
      <c r="H48" s="212" t="s">
        <v>238</v>
      </c>
      <c r="I48" s="212" t="s">
        <v>31</v>
      </c>
      <c r="J48" s="212">
        <v>0.5</v>
      </c>
      <c r="K48" s="226">
        <v>31.5</v>
      </c>
      <c r="L48" s="227"/>
      <c r="M48" s="227"/>
      <c r="N48" s="227"/>
      <c r="O48" s="227"/>
      <c r="P48" s="227"/>
      <c r="Q48" s="227" t="s">
        <v>1197</v>
      </c>
      <c r="R48" s="213" t="s">
        <v>239</v>
      </c>
      <c r="S48" s="212"/>
      <c r="T48" s="212"/>
    </row>
    <row r="49" s="286" customFormat="1" ht="204" customHeight="1" spans="1:20">
      <c r="A49" s="212">
        <v>45</v>
      </c>
      <c r="B49" s="212" t="s">
        <v>240</v>
      </c>
      <c r="C49" s="212" t="s">
        <v>241</v>
      </c>
      <c r="D49" s="212" t="s">
        <v>19</v>
      </c>
      <c r="E49" s="212" t="s">
        <v>28</v>
      </c>
      <c r="F49" s="212" t="s">
        <v>29</v>
      </c>
      <c r="G49" s="212" t="s">
        <v>237</v>
      </c>
      <c r="H49" s="315" t="s">
        <v>242</v>
      </c>
      <c r="I49" s="212" t="s">
        <v>31</v>
      </c>
      <c r="J49" s="212">
        <v>24</v>
      </c>
      <c r="K49" s="226">
        <v>791.7</v>
      </c>
      <c r="L49" s="227"/>
      <c r="M49" s="227"/>
      <c r="N49" s="227"/>
      <c r="O49" s="227"/>
      <c r="P49" s="227"/>
      <c r="Q49" s="227" t="s">
        <v>1196</v>
      </c>
      <c r="R49" s="213" t="s">
        <v>243</v>
      </c>
      <c r="S49" s="212"/>
      <c r="T49" s="212"/>
    </row>
    <row r="50" s="286" customFormat="1" ht="179" customHeight="1" spans="1:20">
      <c r="A50" s="212">
        <v>46</v>
      </c>
      <c r="B50" s="212" t="s">
        <v>244</v>
      </c>
      <c r="C50" s="212" t="s">
        <v>245</v>
      </c>
      <c r="D50" s="212" t="s">
        <v>35</v>
      </c>
      <c r="E50" s="212" t="s">
        <v>176</v>
      </c>
      <c r="F50" s="212" t="s">
        <v>29</v>
      </c>
      <c r="G50" s="212" t="s">
        <v>237</v>
      </c>
      <c r="H50" s="213" t="s">
        <v>246</v>
      </c>
      <c r="I50" s="212" t="s">
        <v>31</v>
      </c>
      <c r="J50" s="212">
        <v>1</v>
      </c>
      <c r="K50" s="226">
        <v>52.5</v>
      </c>
      <c r="L50" s="227"/>
      <c r="M50" s="227"/>
      <c r="N50" s="227"/>
      <c r="O50" s="227"/>
      <c r="P50" s="227"/>
      <c r="Q50" s="227" t="s">
        <v>1200</v>
      </c>
      <c r="R50" s="213" t="s">
        <v>247</v>
      </c>
      <c r="S50" s="212"/>
      <c r="T50" s="212"/>
    </row>
    <row r="51" s="286" customFormat="1" ht="261" customHeight="1" spans="1:20">
      <c r="A51" s="212">
        <v>47</v>
      </c>
      <c r="B51" s="212" t="s">
        <v>248</v>
      </c>
      <c r="C51" s="212" t="s">
        <v>249</v>
      </c>
      <c r="D51" s="212" t="s">
        <v>19</v>
      </c>
      <c r="E51" s="212" t="s">
        <v>20</v>
      </c>
      <c r="F51" s="212" t="s">
        <v>29</v>
      </c>
      <c r="G51" s="212" t="s">
        <v>237</v>
      </c>
      <c r="H51" s="212" t="s">
        <v>250</v>
      </c>
      <c r="I51" s="212" t="s">
        <v>251</v>
      </c>
      <c r="J51" s="212">
        <v>8</v>
      </c>
      <c r="K51" s="226">
        <v>90</v>
      </c>
      <c r="L51" s="227"/>
      <c r="M51" s="227"/>
      <c r="N51" s="227"/>
      <c r="O51" s="227"/>
      <c r="P51" s="227"/>
      <c r="Q51" s="227" t="s">
        <v>1210</v>
      </c>
      <c r="R51" s="213" t="s">
        <v>252</v>
      </c>
      <c r="S51" s="238"/>
      <c r="T51" s="238"/>
    </row>
    <row r="52" s="286" customFormat="1" ht="165" customHeight="1" spans="1:20">
      <c r="A52" s="212">
        <v>48</v>
      </c>
      <c r="B52" s="212" t="s">
        <v>253</v>
      </c>
      <c r="C52" s="212" t="s">
        <v>254</v>
      </c>
      <c r="D52" s="212" t="s">
        <v>35</v>
      </c>
      <c r="E52" s="212" t="s">
        <v>255</v>
      </c>
      <c r="F52" s="212" t="s">
        <v>21</v>
      </c>
      <c r="G52" s="212" t="s">
        <v>237</v>
      </c>
      <c r="H52" s="315" t="s">
        <v>1251</v>
      </c>
      <c r="I52" s="212" t="s">
        <v>31</v>
      </c>
      <c r="J52" s="212">
        <v>4</v>
      </c>
      <c r="K52" s="226">
        <v>77.2</v>
      </c>
      <c r="L52" s="227"/>
      <c r="M52" s="227"/>
      <c r="N52" s="227"/>
      <c r="O52" s="227"/>
      <c r="P52" s="227"/>
      <c r="Q52" s="227" t="s">
        <v>1197</v>
      </c>
      <c r="R52" s="213" t="s">
        <v>257</v>
      </c>
      <c r="S52" s="212"/>
      <c r="T52" s="212"/>
    </row>
    <row r="53" s="286" customFormat="1" ht="227" customHeight="1" spans="1:20">
      <c r="A53" s="212">
        <v>49</v>
      </c>
      <c r="B53" s="212" t="s">
        <v>258</v>
      </c>
      <c r="C53" s="212" t="s">
        <v>259</v>
      </c>
      <c r="D53" s="212" t="s">
        <v>35</v>
      </c>
      <c r="E53" s="212" t="s">
        <v>120</v>
      </c>
      <c r="F53" s="212" t="s">
        <v>29</v>
      </c>
      <c r="G53" s="212" t="s">
        <v>237</v>
      </c>
      <c r="H53" s="213" t="s">
        <v>260</v>
      </c>
      <c r="I53" s="212" t="s">
        <v>123</v>
      </c>
      <c r="J53" s="212">
        <v>250</v>
      </c>
      <c r="K53" s="226">
        <v>46.25</v>
      </c>
      <c r="L53" s="227"/>
      <c r="M53" s="227"/>
      <c r="N53" s="227"/>
      <c r="O53" s="227"/>
      <c r="P53" s="227"/>
      <c r="Q53" s="227" t="s">
        <v>1200</v>
      </c>
      <c r="R53" s="213" t="s">
        <v>261</v>
      </c>
      <c r="S53" s="212"/>
      <c r="T53" s="212"/>
    </row>
    <row r="54" s="286" customFormat="1" ht="144" customHeight="1" spans="1:20">
      <c r="A54" s="212">
        <v>50</v>
      </c>
      <c r="B54" s="212" t="s">
        <v>262</v>
      </c>
      <c r="C54" s="212" t="s">
        <v>263</v>
      </c>
      <c r="D54" s="212" t="s">
        <v>35</v>
      </c>
      <c r="E54" s="212" t="s">
        <v>113</v>
      </c>
      <c r="F54" s="212" t="s">
        <v>29</v>
      </c>
      <c r="G54" s="212" t="s">
        <v>237</v>
      </c>
      <c r="H54" s="240" t="s">
        <v>264</v>
      </c>
      <c r="I54" s="228" t="s">
        <v>116</v>
      </c>
      <c r="J54" s="228">
        <v>1</v>
      </c>
      <c r="K54" s="229">
        <v>24</v>
      </c>
      <c r="L54" s="230"/>
      <c r="M54" s="230"/>
      <c r="N54" s="230"/>
      <c r="O54" s="230"/>
      <c r="P54" s="230"/>
      <c r="Q54" s="230" t="s">
        <v>1200</v>
      </c>
      <c r="R54" s="213" t="s">
        <v>265</v>
      </c>
      <c r="S54" s="238"/>
      <c r="T54" s="238"/>
    </row>
    <row r="55" s="286" customFormat="1" ht="129" customHeight="1" spans="1:20">
      <c r="A55" s="212">
        <v>51</v>
      </c>
      <c r="B55" s="212" t="s">
        <v>266</v>
      </c>
      <c r="C55" s="212" t="s">
        <v>267</v>
      </c>
      <c r="D55" s="212" t="s">
        <v>35</v>
      </c>
      <c r="E55" s="212" t="s">
        <v>176</v>
      </c>
      <c r="F55" s="212" t="s">
        <v>29</v>
      </c>
      <c r="G55" s="212" t="s">
        <v>237</v>
      </c>
      <c r="H55" s="240" t="s">
        <v>268</v>
      </c>
      <c r="I55" s="228" t="s">
        <v>116</v>
      </c>
      <c r="J55" s="212">
        <v>1</v>
      </c>
      <c r="K55" s="226">
        <v>30</v>
      </c>
      <c r="L55" s="227"/>
      <c r="M55" s="227"/>
      <c r="N55" s="227"/>
      <c r="O55" s="227"/>
      <c r="P55" s="227"/>
      <c r="Q55" s="227" t="s">
        <v>1200</v>
      </c>
      <c r="R55" s="213" t="s">
        <v>269</v>
      </c>
      <c r="S55" s="212"/>
      <c r="T55" s="212"/>
    </row>
    <row r="56" s="286" customFormat="1" ht="176" customHeight="1" spans="1:20">
      <c r="A56" s="212">
        <v>52</v>
      </c>
      <c r="B56" s="212" t="s">
        <v>1252</v>
      </c>
      <c r="C56" s="212" t="s">
        <v>940</v>
      </c>
      <c r="D56" s="212" t="s">
        <v>19</v>
      </c>
      <c r="E56" s="212" t="s">
        <v>20</v>
      </c>
      <c r="F56" s="212" t="s">
        <v>29</v>
      </c>
      <c r="G56" s="212" t="s">
        <v>145</v>
      </c>
      <c r="H56" s="213" t="s">
        <v>941</v>
      </c>
      <c r="I56" s="212" t="s">
        <v>116</v>
      </c>
      <c r="J56" s="212">
        <v>2</v>
      </c>
      <c r="K56" s="226">
        <v>90</v>
      </c>
      <c r="L56" s="212"/>
      <c r="M56" s="212"/>
      <c r="N56" s="212"/>
      <c r="O56" s="212"/>
      <c r="P56" s="212"/>
      <c r="Q56" s="212" t="s">
        <v>1210</v>
      </c>
      <c r="R56" s="213" t="s">
        <v>942</v>
      </c>
      <c r="S56" s="212"/>
      <c r="T56" s="212"/>
    </row>
    <row r="57" s="286" customFormat="1" ht="152" customHeight="1" spans="1:20">
      <c r="A57" s="212">
        <v>53</v>
      </c>
      <c r="B57" s="212" t="s">
        <v>1253</v>
      </c>
      <c r="C57" s="212" t="s">
        <v>943</v>
      </c>
      <c r="D57" s="212" t="s">
        <v>35</v>
      </c>
      <c r="E57" s="212" t="s">
        <v>255</v>
      </c>
      <c r="F57" s="212" t="s">
        <v>21</v>
      </c>
      <c r="G57" s="212" t="s">
        <v>944</v>
      </c>
      <c r="H57" s="243" t="s">
        <v>1254</v>
      </c>
      <c r="I57" s="212" t="s">
        <v>31</v>
      </c>
      <c r="J57" s="212">
        <v>6</v>
      </c>
      <c r="K57" s="316">
        <v>378</v>
      </c>
      <c r="L57" s="212"/>
      <c r="M57" s="212"/>
      <c r="N57" s="212"/>
      <c r="O57" s="212"/>
      <c r="P57" s="212"/>
      <c r="Q57" s="212" t="s">
        <v>1197</v>
      </c>
      <c r="R57" s="213" t="s">
        <v>946</v>
      </c>
      <c r="S57" s="212"/>
      <c r="T57" s="212"/>
    </row>
    <row r="58" s="286" customFormat="1" ht="173" customHeight="1" spans="1:20">
      <c r="A58" s="212">
        <v>54</v>
      </c>
      <c r="B58" s="212" t="s">
        <v>1255</v>
      </c>
      <c r="C58" s="212" t="s">
        <v>947</v>
      </c>
      <c r="D58" s="212" t="s">
        <v>35</v>
      </c>
      <c r="E58" s="212" t="s">
        <v>255</v>
      </c>
      <c r="F58" s="212" t="s">
        <v>21</v>
      </c>
      <c r="G58" s="212" t="s">
        <v>79</v>
      </c>
      <c r="H58" s="213" t="s">
        <v>948</v>
      </c>
      <c r="I58" s="212" t="s">
        <v>31</v>
      </c>
      <c r="J58" s="212">
        <v>3</v>
      </c>
      <c r="K58" s="226">
        <v>175</v>
      </c>
      <c r="L58" s="212"/>
      <c r="M58" s="212"/>
      <c r="N58" s="212"/>
      <c r="O58" s="212"/>
      <c r="P58" s="212"/>
      <c r="Q58" s="212" t="s">
        <v>1197</v>
      </c>
      <c r="R58" s="213" t="s">
        <v>949</v>
      </c>
      <c r="S58" s="212"/>
      <c r="T58" s="212"/>
    </row>
    <row r="59" s="286" customFormat="1" ht="260" customHeight="1" spans="1:20">
      <c r="A59" s="212">
        <v>55</v>
      </c>
      <c r="B59" s="212" t="s">
        <v>1256</v>
      </c>
      <c r="C59" s="212" t="s">
        <v>950</v>
      </c>
      <c r="D59" s="212" t="s">
        <v>35</v>
      </c>
      <c r="E59" s="212" t="s">
        <v>36</v>
      </c>
      <c r="F59" s="212" t="s">
        <v>29</v>
      </c>
      <c r="G59" s="212" t="s">
        <v>22</v>
      </c>
      <c r="H59" s="212" t="s">
        <v>951</v>
      </c>
      <c r="I59" s="212" t="s">
        <v>31</v>
      </c>
      <c r="J59" s="212">
        <v>2.9</v>
      </c>
      <c r="K59" s="226">
        <v>182.7</v>
      </c>
      <c r="L59" s="212"/>
      <c r="M59" s="212"/>
      <c r="N59" s="212"/>
      <c r="O59" s="212"/>
      <c r="P59" s="212"/>
      <c r="Q59" s="212" t="s">
        <v>1197</v>
      </c>
      <c r="R59" s="213" t="s">
        <v>952</v>
      </c>
      <c r="S59" s="212"/>
      <c r="T59" s="212"/>
    </row>
    <row r="60" s="286" customFormat="1" ht="249" customHeight="1" spans="1:20">
      <c r="A60" s="212">
        <v>56</v>
      </c>
      <c r="B60" s="212" t="s">
        <v>1257</v>
      </c>
      <c r="C60" s="212" t="s">
        <v>953</v>
      </c>
      <c r="D60" s="212" t="s">
        <v>35</v>
      </c>
      <c r="E60" s="212" t="s">
        <v>36</v>
      </c>
      <c r="F60" s="212" t="s">
        <v>29</v>
      </c>
      <c r="G60" s="212" t="s">
        <v>46</v>
      </c>
      <c r="H60" s="212" t="s">
        <v>954</v>
      </c>
      <c r="I60" s="212" t="s">
        <v>31</v>
      </c>
      <c r="J60" s="212">
        <v>0.05</v>
      </c>
      <c r="K60" s="226">
        <v>3.2</v>
      </c>
      <c r="L60" s="212"/>
      <c r="M60" s="212"/>
      <c r="N60" s="212"/>
      <c r="O60" s="212"/>
      <c r="P60" s="212"/>
      <c r="Q60" s="212" t="s">
        <v>1197</v>
      </c>
      <c r="R60" s="213" t="s">
        <v>955</v>
      </c>
      <c r="S60" s="212"/>
      <c r="T60" s="212"/>
    </row>
    <row r="61" s="286" customFormat="1" ht="215" customHeight="1" spans="1:20">
      <c r="A61" s="212">
        <v>57</v>
      </c>
      <c r="B61" s="212" t="s">
        <v>1258</v>
      </c>
      <c r="C61" s="212" t="s">
        <v>956</v>
      </c>
      <c r="D61" s="212" t="s">
        <v>35</v>
      </c>
      <c r="E61" s="212" t="s">
        <v>36</v>
      </c>
      <c r="F61" s="212" t="s">
        <v>29</v>
      </c>
      <c r="G61" s="212" t="s">
        <v>63</v>
      </c>
      <c r="H61" s="212" t="s">
        <v>957</v>
      </c>
      <c r="I61" s="212" t="s">
        <v>31</v>
      </c>
      <c r="J61" s="212">
        <v>0.8</v>
      </c>
      <c r="K61" s="226">
        <v>51</v>
      </c>
      <c r="L61" s="212"/>
      <c r="M61" s="212"/>
      <c r="N61" s="212"/>
      <c r="O61" s="212"/>
      <c r="P61" s="212"/>
      <c r="Q61" s="227" t="s">
        <v>1197</v>
      </c>
      <c r="R61" s="213" t="s">
        <v>958</v>
      </c>
      <c r="S61" s="212"/>
      <c r="T61" s="212"/>
    </row>
    <row r="62" s="286" customFormat="1" ht="215" customHeight="1" spans="1:20">
      <c r="A62" s="212">
        <v>58</v>
      </c>
      <c r="B62" s="212" t="s">
        <v>1259</v>
      </c>
      <c r="C62" s="212" t="s">
        <v>959</v>
      </c>
      <c r="D62" s="212" t="s">
        <v>35</v>
      </c>
      <c r="E62" s="212" t="s">
        <v>36</v>
      </c>
      <c r="F62" s="212" t="s">
        <v>29</v>
      </c>
      <c r="G62" s="212" t="s">
        <v>167</v>
      </c>
      <c r="H62" s="212" t="s">
        <v>960</v>
      </c>
      <c r="I62" s="212" t="s">
        <v>31</v>
      </c>
      <c r="J62" s="212">
        <v>3.5</v>
      </c>
      <c r="K62" s="226">
        <v>220.5</v>
      </c>
      <c r="L62" s="212"/>
      <c r="M62" s="212"/>
      <c r="N62" s="212"/>
      <c r="O62" s="212"/>
      <c r="P62" s="212"/>
      <c r="Q62" s="212" t="s">
        <v>1197</v>
      </c>
      <c r="R62" s="213" t="s">
        <v>961</v>
      </c>
      <c r="S62" s="212"/>
      <c r="T62" s="212"/>
    </row>
    <row r="63" s="286" customFormat="1" ht="215" customHeight="1" spans="1:20">
      <c r="A63" s="212">
        <v>59</v>
      </c>
      <c r="B63" s="212" t="s">
        <v>1260</v>
      </c>
      <c r="C63" s="212" t="s">
        <v>962</v>
      </c>
      <c r="D63" s="212" t="s">
        <v>19</v>
      </c>
      <c r="E63" s="212" t="s">
        <v>28</v>
      </c>
      <c r="F63" s="212" t="s">
        <v>29</v>
      </c>
      <c r="G63" s="212" t="s">
        <v>79</v>
      </c>
      <c r="H63" s="243" t="s">
        <v>963</v>
      </c>
      <c r="I63" s="212" t="s">
        <v>31</v>
      </c>
      <c r="J63" s="212">
        <v>30</v>
      </c>
      <c r="K63" s="226">
        <v>1039.5</v>
      </c>
      <c r="L63" s="212"/>
      <c r="M63" s="212"/>
      <c r="N63" s="212"/>
      <c r="O63" s="212"/>
      <c r="P63" s="212"/>
      <c r="Q63" s="227" t="s">
        <v>1196</v>
      </c>
      <c r="R63" s="213" t="s">
        <v>964</v>
      </c>
      <c r="S63" s="238"/>
      <c r="T63" s="238"/>
    </row>
    <row r="64" s="286" customFormat="1" ht="260" customHeight="1" spans="1:20">
      <c r="A64" s="212">
        <v>60</v>
      </c>
      <c r="B64" s="212" t="s">
        <v>1261</v>
      </c>
      <c r="C64" s="212" t="s">
        <v>965</v>
      </c>
      <c r="D64" s="212" t="s">
        <v>19</v>
      </c>
      <c r="E64" s="212" t="s">
        <v>28</v>
      </c>
      <c r="F64" s="212" t="s">
        <v>29</v>
      </c>
      <c r="G64" s="212" t="s">
        <v>84</v>
      </c>
      <c r="H64" s="243" t="s">
        <v>966</v>
      </c>
      <c r="I64" s="212" t="s">
        <v>31</v>
      </c>
      <c r="J64" s="212">
        <v>48.5</v>
      </c>
      <c r="K64" s="226">
        <v>1527.75</v>
      </c>
      <c r="L64" s="212"/>
      <c r="M64" s="212"/>
      <c r="N64" s="212"/>
      <c r="O64" s="212"/>
      <c r="P64" s="212"/>
      <c r="Q64" s="227" t="s">
        <v>1196</v>
      </c>
      <c r="R64" s="213" t="s">
        <v>967</v>
      </c>
      <c r="S64" s="238"/>
      <c r="T64" s="238"/>
    </row>
    <row r="65" s="286" customFormat="1" ht="215" customHeight="1" spans="1:20">
      <c r="A65" s="212">
        <v>61</v>
      </c>
      <c r="B65" s="212" t="s">
        <v>1262</v>
      </c>
      <c r="C65" s="212" t="s">
        <v>968</v>
      </c>
      <c r="D65" s="212" t="s">
        <v>19</v>
      </c>
      <c r="E65" s="212"/>
      <c r="F65" s="212" t="s">
        <v>29</v>
      </c>
      <c r="G65" s="212" t="s">
        <v>84</v>
      </c>
      <c r="H65" s="213" t="s">
        <v>969</v>
      </c>
      <c r="I65" s="212" t="s">
        <v>251</v>
      </c>
      <c r="J65" s="212">
        <v>1</v>
      </c>
      <c r="K65" s="226">
        <v>12</v>
      </c>
      <c r="L65" s="212"/>
      <c r="M65" s="212"/>
      <c r="N65" s="212"/>
      <c r="O65" s="212"/>
      <c r="P65" s="212"/>
      <c r="Q65" s="212" t="s">
        <v>1263</v>
      </c>
      <c r="R65" s="213" t="s">
        <v>970</v>
      </c>
      <c r="S65" s="212"/>
      <c r="T65" s="238"/>
    </row>
    <row r="66" s="286" customFormat="1" ht="266" customHeight="1" spans="1:20">
      <c r="A66" s="212">
        <v>62</v>
      </c>
      <c r="B66" s="212" t="s">
        <v>1264</v>
      </c>
      <c r="C66" s="212" t="s">
        <v>971</v>
      </c>
      <c r="D66" s="212" t="s">
        <v>19</v>
      </c>
      <c r="E66" s="212" t="s">
        <v>74</v>
      </c>
      <c r="F66" s="212" t="s">
        <v>29</v>
      </c>
      <c r="G66" s="212" t="s">
        <v>145</v>
      </c>
      <c r="H66" s="213" t="s">
        <v>972</v>
      </c>
      <c r="I66" s="212" t="s">
        <v>973</v>
      </c>
      <c r="J66" s="212">
        <v>5</v>
      </c>
      <c r="K66" s="226">
        <v>25</v>
      </c>
      <c r="L66" s="212"/>
      <c r="M66" s="212"/>
      <c r="N66" s="212"/>
      <c r="O66" s="212"/>
      <c r="P66" s="212"/>
      <c r="Q66" s="212" t="s">
        <v>1200</v>
      </c>
      <c r="R66" s="213" t="s">
        <v>974</v>
      </c>
      <c r="S66" s="212"/>
      <c r="T66" s="238"/>
    </row>
    <row r="67" s="286" customFormat="1" ht="161" customHeight="1" spans="1:20">
      <c r="A67" s="212">
        <v>63</v>
      </c>
      <c r="B67" s="212" t="s">
        <v>1265</v>
      </c>
      <c r="C67" s="212" t="s">
        <v>975</v>
      </c>
      <c r="D67" s="212" t="s">
        <v>35</v>
      </c>
      <c r="E67" s="212" t="s">
        <v>36</v>
      </c>
      <c r="F67" s="212" t="s">
        <v>29</v>
      </c>
      <c r="G67" s="212" t="s">
        <v>69</v>
      </c>
      <c r="H67" s="327" t="s">
        <v>1266</v>
      </c>
      <c r="I67" s="228" t="s">
        <v>31</v>
      </c>
      <c r="J67" s="328">
        <v>23.36</v>
      </c>
      <c r="K67" s="329">
        <v>1590.12</v>
      </c>
      <c r="L67" s="228"/>
      <c r="M67" s="228"/>
      <c r="N67" s="228"/>
      <c r="O67" s="228"/>
      <c r="P67" s="228"/>
      <c r="Q67" s="227" t="s">
        <v>1197</v>
      </c>
      <c r="R67" s="213" t="s">
        <v>977</v>
      </c>
      <c r="S67" s="238"/>
      <c r="T67" s="238"/>
    </row>
    <row r="68" s="286" customFormat="1" ht="177" customHeight="1" spans="1:20">
      <c r="A68" s="212">
        <v>64</v>
      </c>
      <c r="B68" s="212" t="s">
        <v>1267</v>
      </c>
      <c r="C68" s="212" t="s">
        <v>978</v>
      </c>
      <c r="D68" s="212" t="s">
        <v>35</v>
      </c>
      <c r="E68" s="212" t="s">
        <v>36</v>
      </c>
      <c r="F68" s="212" t="s">
        <v>29</v>
      </c>
      <c r="G68" s="212" t="s">
        <v>979</v>
      </c>
      <c r="H68" s="240" t="s">
        <v>980</v>
      </c>
      <c r="I68" s="228" t="s">
        <v>31</v>
      </c>
      <c r="J68" s="228">
        <v>16</v>
      </c>
      <c r="K68" s="229">
        <v>1008</v>
      </c>
      <c r="L68" s="228"/>
      <c r="M68" s="228"/>
      <c r="N68" s="228"/>
      <c r="O68" s="228"/>
      <c r="P68" s="228"/>
      <c r="Q68" s="227" t="s">
        <v>1197</v>
      </c>
      <c r="R68" s="213" t="s">
        <v>981</v>
      </c>
      <c r="S68" s="238"/>
      <c r="T68" s="238"/>
    </row>
    <row r="69" s="286" customFormat="1" ht="227" customHeight="1" spans="1:20">
      <c r="A69" s="212">
        <v>65</v>
      </c>
      <c r="B69" s="212" t="s">
        <v>1268</v>
      </c>
      <c r="C69" s="212" t="s">
        <v>982</v>
      </c>
      <c r="D69" s="212" t="s">
        <v>19</v>
      </c>
      <c r="E69" s="212"/>
      <c r="F69" s="212" t="s">
        <v>29</v>
      </c>
      <c r="G69" s="212" t="s">
        <v>979</v>
      </c>
      <c r="H69" s="240" t="s">
        <v>983</v>
      </c>
      <c r="I69" s="228" t="s">
        <v>251</v>
      </c>
      <c r="J69" s="228">
        <v>1</v>
      </c>
      <c r="K69" s="229">
        <v>69.8</v>
      </c>
      <c r="L69" s="228"/>
      <c r="M69" s="228"/>
      <c r="N69" s="228"/>
      <c r="O69" s="228"/>
      <c r="P69" s="228"/>
      <c r="Q69" s="228"/>
      <c r="R69" s="213" t="s">
        <v>984</v>
      </c>
      <c r="S69" s="238"/>
      <c r="T69" s="238"/>
    </row>
    <row r="70" s="286" customFormat="1" ht="181" customHeight="1" spans="1:20">
      <c r="A70" s="212">
        <v>66</v>
      </c>
      <c r="B70" s="212" t="s">
        <v>1269</v>
      </c>
      <c r="C70" s="212" t="s">
        <v>985</v>
      </c>
      <c r="D70" s="212" t="s">
        <v>35</v>
      </c>
      <c r="E70" s="212" t="s">
        <v>36</v>
      </c>
      <c r="F70" s="212" t="s">
        <v>29</v>
      </c>
      <c r="G70" s="212" t="s">
        <v>986</v>
      </c>
      <c r="H70" s="240" t="s">
        <v>987</v>
      </c>
      <c r="I70" s="228" t="s">
        <v>198</v>
      </c>
      <c r="J70" s="228">
        <v>1194.04</v>
      </c>
      <c r="K70" s="229">
        <v>195</v>
      </c>
      <c r="L70" s="228"/>
      <c r="M70" s="228"/>
      <c r="N70" s="228"/>
      <c r="O70" s="228"/>
      <c r="P70" s="228"/>
      <c r="Q70" s="228"/>
      <c r="R70" s="213" t="s">
        <v>988</v>
      </c>
      <c r="S70" s="238"/>
      <c r="T70" s="238"/>
    </row>
    <row r="71" s="286" customFormat="1" ht="227" customHeight="1" spans="1:20">
      <c r="A71" s="212">
        <v>67</v>
      </c>
      <c r="B71" s="212" t="s">
        <v>1270</v>
      </c>
      <c r="C71" s="212" t="s">
        <v>989</v>
      </c>
      <c r="D71" s="212" t="s">
        <v>19</v>
      </c>
      <c r="E71" s="212" t="s">
        <v>28</v>
      </c>
      <c r="F71" s="212" t="s">
        <v>29</v>
      </c>
      <c r="G71" s="212" t="s">
        <v>96</v>
      </c>
      <c r="H71" s="243" t="s">
        <v>990</v>
      </c>
      <c r="I71" s="212" t="s">
        <v>31</v>
      </c>
      <c r="J71" s="212">
        <v>44.5</v>
      </c>
      <c r="K71" s="226">
        <v>1495</v>
      </c>
      <c r="L71" s="212"/>
      <c r="M71" s="212"/>
      <c r="N71" s="212"/>
      <c r="O71" s="212"/>
      <c r="P71" s="212"/>
      <c r="Q71" s="227" t="s">
        <v>1196</v>
      </c>
      <c r="R71" s="213" t="s">
        <v>991</v>
      </c>
      <c r="S71" s="212"/>
      <c r="T71" s="238"/>
    </row>
    <row r="72" s="286" customFormat="1" ht="244" customHeight="1" spans="1:20">
      <c r="A72" s="212">
        <v>68</v>
      </c>
      <c r="B72" s="212" t="s">
        <v>183</v>
      </c>
      <c r="C72" s="212" t="s">
        <v>50</v>
      </c>
      <c r="D72" s="212" t="s">
        <v>19</v>
      </c>
      <c r="E72" s="212" t="s">
        <v>28</v>
      </c>
      <c r="F72" s="212" t="s">
        <v>29</v>
      </c>
      <c r="G72" s="212" t="s">
        <v>46</v>
      </c>
      <c r="H72" s="243" t="s">
        <v>1271</v>
      </c>
      <c r="I72" s="212" t="s">
        <v>31</v>
      </c>
      <c r="J72" s="212">
        <v>18</v>
      </c>
      <c r="K72" s="226">
        <v>604.8</v>
      </c>
      <c r="L72" s="212"/>
      <c r="M72" s="212"/>
      <c r="N72" s="212"/>
      <c r="O72" s="212"/>
      <c r="P72" s="212"/>
      <c r="Q72" s="227" t="s">
        <v>1196</v>
      </c>
      <c r="R72" s="213" t="s">
        <v>1272</v>
      </c>
      <c r="S72" s="238"/>
      <c r="T72" s="238"/>
    </row>
    <row r="73" s="286" customFormat="1" ht="266" customHeight="1" spans="1:20">
      <c r="A73" s="212">
        <v>69</v>
      </c>
      <c r="B73" s="212" t="s">
        <v>187</v>
      </c>
      <c r="C73" s="212" t="s">
        <v>1273</v>
      </c>
      <c r="D73" s="212" t="s">
        <v>19</v>
      </c>
      <c r="E73" s="212" t="s">
        <v>28</v>
      </c>
      <c r="F73" s="212" t="s">
        <v>29</v>
      </c>
      <c r="G73" s="212" t="s">
        <v>56</v>
      </c>
      <c r="H73" s="243" t="s">
        <v>1274</v>
      </c>
      <c r="I73" s="212" t="s">
        <v>31</v>
      </c>
      <c r="J73" s="212">
        <v>26.6</v>
      </c>
      <c r="K73" s="226">
        <v>893.76</v>
      </c>
      <c r="L73" s="212"/>
      <c r="M73" s="212"/>
      <c r="N73" s="212"/>
      <c r="O73" s="212"/>
      <c r="P73" s="212"/>
      <c r="Q73" s="227" t="s">
        <v>1196</v>
      </c>
      <c r="R73" s="213" t="s">
        <v>1275</v>
      </c>
      <c r="S73" s="238"/>
      <c r="T73" s="238"/>
    </row>
    <row r="74" s="286" customFormat="1" ht="238" customHeight="1" spans="1:20">
      <c r="A74" s="212">
        <v>70</v>
      </c>
      <c r="B74" s="212" t="s">
        <v>200</v>
      </c>
      <c r="C74" s="212" t="s">
        <v>223</v>
      </c>
      <c r="D74" s="212" t="s">
        <v>19</v>
      </c>
      <c r="E74" s="212" t="s">
        <v>28</v>
      </c>
      <c r="F74" s="212" t="s">
        <v>29</v>
      </c>
      <c r="G74" s="212" t="s">
        <v>145</v>
      </c>
      <c r="H74" s="243" t="s">
        <v>1276</v>
      </c>
      <c r="I74" s="212" t="s">
        <v>31</v>
      </c>
      <c r="J74" s="212">
        <v>33.5</v>
      </c>
      <c r="K74" s="226">
        <v>1286.25</v>
      </c>
      <c r="L74" s="212"/>
      <c r="M74" s="212"/>
      <c r="N74" s="212"/>
      <c r="O74" s="212"/>
      <c r="P74" s="212"/>
      <c r="Q74" s="227" t="s">
        <v>1196</v>
      </c>
      <c r="R74" s="213" t="s">
        <v>1277</v>
      </c>
      <c r="S74" s="238"/>
      <c r="T74" s="238"/>
    </row>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18">
    <mergeCell ref="A1:T1"/>
    <mergeCell ref="A2:T2"/>
    <mergeCell ref="L3:P3"/>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6"/>
  <sheetViews>
    <sheetView zoomScale="69" zoomScaleNormal="69" topLeftCell="A57" workbookViewId="0">
      <selection activeCell="H57" sqref="H57:K57"/>
    </sheetView>
  </sheetViews>
  <sheetFormatPr defaultColWidth="9" defaultRowHeight="13.5"/>
  <cols>
    <col min="1" max="1" width="4.80833333333333" style="199" customWidth="1"/>
    <col min="2" max="2" width="5.06666666666667" style="199" customWidth="1"/>
    <col min="3" max="3" width="11.9416666666667" style="199" customWidth="1"/>
    <col min="4" max="4" width="7.78333333333333" style="199" customWidth="1"/>
    <col min="5" max="5" width="7.5" style="199" customWidth="1"/>
    <col min="6" max="6" width="6.94166666666667" style="199" customWidth="1"/>
    <col min="7" max="7" width="8.69166666666667" style="199" customWidth="1"/>
    <col min="8" max="8" width="49.3" style="199" customWidth="1"/>
    <col min="9" max="9" width="7.08333333333333" style="199" customWidth="1"/>
    <col min="10" max="10" width="7.38333333333333" style="199" customWidth="1"/>
    <col min="11" max="11" width="12.8666666666667" style="319" customWidth="1"/>
    <col min="12" max="17" width="6.7" style="200" customWidth="1"/>
    <col min="18" max="18" width="56.3333333333333" style="202" customWidth="1"/>
    <col min="19" max="20" width="6.38333333333333" style="199" customWidth="1"/>
    <col min="21" max="21" width="8.51666666666667" style="199" customWidth="1"/>
    <col min="22" max="16384" width="9" style="199"/>
  </cols>
  <sheetData>
    <row r="1" s="199" customFormat="1" ht="34.5" spans="1:20">
      <c r="A1" s="203" t="s">
        <v>0</v>
      </c>
      <c r="B1" s="203"/>
      <c r="C1" s="204"/>
      <c r="D1" s="203"/>
      <c r="E1" s="204"/>
      <c r="F1" s="203"/>
      <c r="G1" s="203"/>
      <c r="H1" s="205"/>
      <c r="I1" s="203"/>
      <c r="J1" s="203"/>
      <c r="K1" s="320"/>
      <c r="L1" s="215"/>
      <c r="M1" s="215"/>
      <c r="N1" s="215"/>
      <c r="O1" s="215"/>
      <c r="P1" s="215"/>
      <c r="Q1" s="215"/>
      <c r="R1" s="231"/>
      <c r="S1" s="203"/>
      <c r="T1" s="203"/>
    </row>
    <row r="2" s="199" customFormat="1" ht="25" customHeight="1" spans="1:20">
      <c r="A2" s="206" t="s">
        <v>1186</v>
      </c>
      <c r="B2" s="206"/>
      <c r="C2" s="206"/>
      <c r="D2" s="206"/>
      <c r="E2" s="206"/>
      <c r="F2" s="206"/>
      <c r="G2" s="206"/>
      <c r="H2" s="207"/>
      <c r="I2" s="206"/>
      <c r="J2" s="206"/>
      <c r="K2" s="321"/>
      <c r="L2" s="218"/>
      <c r="M2" s="218"/>
      <c r="N2" s="218"/>
      <c r="O2" s="218"/>
      <c r="P2" s="218"/>
      <c r="Q2" s="218"/>
      <c r="R2" s="207"/>
      <c r="S2" s="206"/>
      <c r="T2" s="206"/>
    </row>
    <row r="3" s="199" customFormat="1" ht="55" customHeight="1" spans="1:20">
      <c r="A3" s="208" t="s">
        <v>2</v>
      </c>
      <c r="B3" s="208" t="s">
        <v>3</v>
      </c>
      <c r="C3" s="208" t="s">
        <v>4</v>
      </c>
      <c r="D3" s="208" t="s">
        <v>5</v>
      </c>
      <c r="E3" s="208" t="s">
        <v>6</v>
      </c>
      <c r="F3" s="208" t="s">
        <v>7</v>
      </c>
      <c r="G3" s="208" t="s">
        <v>8</v>
      </c>
      <c r="H3" s="209" t="s">
        <v>9</v>
      </c>
      <c r="I3" s="210" t="s">
        <v>10</v>
      </c>
      <c r="J3" s="210" t="s">
        <v>11</v>
      </c>
      <c r="K3" s="322" t="s">
        <v>12</v>
      </c>
      <c r="L3" s="220" t="s">
        <v>1187</v>
      </c>
      <c r="M3" s="221"/>
      <c r="N3" s="221"/>
      <c r="O3" s="221"/>
      <c r="P3" s="222"/>
      <c r="Q3" s="232" t="s">
        <v>1188</v>
      </c>
      <c r="R3" s="211" t="s">
        <v>13</v>
      </c>
      <c r="S3" s="210" t="s">
        <v>14</v>
      </c>
      <c r="T3" s="210" t="s">
        <v>15</v>
      </c>
    </row>
    <row r="4" s="199" customFormat="1" ht="55" customHeight="1" spans="1:20">
      <c r="A4" s="208"/>
      <c r="B4" s="208"/>
      <c r="C4" s="208"/>
      <c r="D4" s="208"/>
      <c r="E4" s="208"/>
      <c r="F4" s="208"/>
      <c r="G4" s="208"/>
      <c r="H4" s="209"/>
      <c r="I4" s="236"/>
      <c r="J4" s="236"/>
      <c r="K4" s="323"/>
      <c r="L4" s="225" t="s">
        <v>1189</v>
      </c>
      <c r="M4" s="225" t="s">
        <v>1190</v>
      </c>
      <c r="N4" s="225" t="s">
        <v>1191</v>
      </c>
      <c r="O4" s="225" t="s">
        <v>1192</v>
      </c>
      <c r="P4" s="225" t="s">
        <v>1193</v>
      </c>
      <c r="Q4" s="234"/>
      <c r="R4" s="235"/>
      <c r="S4" s="236"/>
      <c r="T4" s="236"/>
    </row>
    <row r="5" s="199" customFormat="1" ht="55" customHeight="1" spans="1:20">
      <c r="A5" s="287" t="s">
        <v>16</v>
      </c>
      <c r="B5" s="288"/>
      <c r="C5" s="288"/>
      <c r="D5" s="288"/>
      <c r="E5" s="288"/>
      <c r="F5" s="288"/>
      <c r="G5" s="288"/>
      <c r="H5" s="289"/>
      <c r="I5" s="208"/>
      <c r="J5" s="208"/>
      <c r="K5" s="324">
        <f>SUM(K6:K86)</f>
        <v>10934.889</v>
      </c>
      <c r="L5" s="225"/>
      <c r="M5" s="225"/>
      <c r="N5" s="225"/>
      <c r="O5" s="225"/>
      <c r="P5" s="225"/>
      <c r="Q5" s="225"/>
      <c r="R5" s="209"/>
      <c r="S5" s="208"/>
      <c r="T5" s="208"/>
    </row>
    <row r="6" s="286" customFormat="1" ht="103" customHeight="1" spans="1:20">
      <c r="A6" s="212">
        <v>1</v>
      </c>
      <c r="B6" s="212" t="s">
        <v>270</v>
      </c>
      <c r="C6" s="212" t="s">
        <v>271</v>
      </c>
      <c r="D6" s="212" t="s">
        <v>19</v>
      </c>
      <c r="E6" s="212" t="s">
        <v>20</v>
      </c>
      <c r="F6" s="212" t="s">
        <v>21</v>
      </c>
      <c r="G6" s="212" t="s">
        <v>272</v>
      </c>
      <c r="H6" s="239" t="s">
        <v>273</v>
      </c>
      <c r="I6" s="212" t="s">
        <v>133</v>
      </c>
      <c r="J6" s="212">
        <v>1250</v>
      </c>
      <c r="K6" s="325">
        <v>100</v>
      </c>
      <c r="L6" s="227"/>
      <c r="M6" s="227"/>
      <c r="N6" s="227"/>
      <c r="O6" s="227"/>
      <c r="P6" s="227"/>
      <c r="Q6" s="227" t="s">
        <v>1194</v>
      </c>
      <c r="R6" s="213" t="s">
        <v>274</v>
      </c>
      <c r="S6" s="212"/>
      <c r="T6" s="297"/>
    </row>
    <row r="7" s="286" customFormat="1" ht="190" customHeight="1" spans="1:20">
      <c r="A7" s="212">
        <v>2</v>
      </c>
      <c r="B7" s="212" t="s">
        <v>275</v>
      </c>
      <c r="C7" s="212" t="s">
        <v>276</v>
      </c>
      <c r="D7" s="212" t="s">
        <v>19</v>
      </c>
      <c r="E7" s="212" t="s">
        <v>28</v>
      </c>
      <c r="F7" s="212" t="s">
        <v>29</v>
      </c>
      <c r="G7" s="212" t="s">
        <v>277</v>
      </c>
      <c r="H7" s="239" t="s">
        <v>278</v>
      </c>
      <c r="I7" s="212" t="s">
        <v>31</v>
      </c>
      <c r="J7" s="212">
        <v>7</v>
      </c>
      <c r="K7" s="325" t="s">
        <v>1278</v>
      </c>
      <c r="L7" s="227"/>
      <c r="M7" s="227"/>
      <c r="N7" s="227"/>
      <c r="O7" s="227"/>
      <c r="P7" s="227"/>
      <c r="Q7" s="227" t="s">
        <v>1196</v>
      </c>
      <c r="R7" s="213" t="s">
        <v>279</v>
      </c>
      <c r="S7" s="212"/>
      <c r="T7" s="297"/>
    </row>
    <row r="8" s="286" customFormat="1" ht="161" customHeight="1" spans="1:20">
      <c r="A8" s="212">
        <v>3</v>
      </c>
      <c r="B8" s="212" t="s">
        <v>280</v>
      </c>
      <c r="C8" s="212" t="s">
        <v>281</v>
      </c>
      <c r="D8" s="212" t="s">
        <v>19</v>
      </c>
      <c r="E8" s="212" t="s">
        <v>282</v>
      </c>
      <c r="F8" s="212" t="s">
        <v>29</v>
      </c>
      <c r="G8" s="212" t="s">
        <v>272</v>
      </c>
      <c r="H8" s="239" t="s">
        <v>283</v>
      </c>
      <c r="I8" s="212" t="s">
        <v>24</v>
      </c>
      <c r="J8" s="212">
        <v>1</v>
      </c>
      <c r="K8" s="325">
        <v>248.4</v>
      </c>
      <c r="L8" s="227"/>
      <c r="M8" s="227"/>
      <c r="N8" s="227"/>
      <c r="O8" s="227"/>
      <c r="P8" s="227"/>
      <c r="Q8" s="227" t="s">
        <v>1194</v>
      </c>
      <c r="R8" s="213" t="s">
        <v>284</v>
      </c>
      <c r="S8" s="212"/>
      <c r="T8" s="297"/>
    </row>
    <row r="9" s="286" customFormat="1" ht="150" customHeight="1" spans="1:20">
      <c r="A9" s="212">
        <v>4</v>
      </c>
      <c r="B9" s="212" t="s">
        <v>285</v>
      </c>
      <c r="C9" s="212" t="s">
        <v>286</v>
      </c>
      <c r="D9" s="212" t="s">
        <v>19</v>
      </c>
      <c r="E9" s="212" t="s">
        <v>28</v>
      </c>
      <c r="F9" s="212" t="s">
        <v>29</v>
      </c>
      <c r="G9" s="212" t="s">
        <v>272</v>
      </c>
      <c r="H9" s="239" t="s">
        <v>1211</v>
      </c>
      <c r="I9" s="212" t="s">
        <v>31</v>
      </c>
      <c r="J9" s="212">
        <v>9</v>
      </c>
      <c r="K9" s="325">
        <v>243</v>
      </c>
      <c r="L9" s="227"/>
      <c r="M9" s="227"/>
      <c r="N9" s="227"/>
      <c r="O9" s="227"/>
      <c r="P9" s="227"/>
      <c r="Q9" s="227" t="s">
        <v>1196</v>
      </c>
      <c r="R9" s="213" t="s">
        <v>288</v>
      </c>
      <c r="S9" s="212"/>
      <c r="T9" s="297"/>
    </row>
    <row r="10" s="286" customFormat="1" ht="180" customHeight="1" spans="1:20">
      <c r="A10" s="212">
        <v>5</v>
      </c>
      <c r="B10" s="212" t="s">
        <v>289</v>
      </c>
      <c r="C10" s="212" t="s">
        <v>290</v>
      </c>
      <c r="D10" s="212" t="s">
        <v>35</v>
      </c>
      <c r="E10" s="212" t="s">
        <v>113</v>
      </c>
      <c r="F10" s="212" t="s">
        <v>29</v>
      </c>
      <c r="G10" s="212" t="s">
        <v>272</v>
      </c>
      <c r="H10" s="239" t="s">
        <v>291</v>
      </c>
      <c r="I10" s="212" t="s">
        <v>92</v>
      </c>
      <c r="J10" s="212">
        <v>127</v>
      </c>
      <c r="K10" s="325">
        <v>33.9</v>
      </c>
      <c r="L10" s="227"/>
      <c r="M10" s="227"/>
      <c r="N10" s="227"/>
      <c r="O10" s="227"/>
      <c r="P10" s="227"/>
      <c r="Q10" s="227" t="s">
        <v>1200</v>
      </c>
      <c r="R10" s="213" t="s">
        <v>1279</v>
      </c>
      <c r="S10" s="212"/>
      <c r="T10" s="297"/>
    </row>
    <row r="11" s="286" customFormat="1" ht="137" customHeight="1" spans="1:20">
      <c r="A11" s="212">
        <v>6</v>
      </c>
      <c r="B11" s="212" t="s">
        <v>293</v>
      </c>
      <c r="C11" s="212" t="s">
        <v>294</v>
      </c>
      <c r="D11" s="212" t="s">
        <v>35</v>
      </c>
      <c r="E11" s="212" t="s">
        <v>120</v>
      </c>
      <c r="F11" s="212" t="s">
        <v>29</v>
      </c>
      <c r="G11" s="212" t="s">
        <v>272</v>
      </c>
      <c r="H11" s="239" t="s">
        <v>295</v>
      </c>
      <c r="I11" s="212" t="s">
        <v>123</v>
      </c>
      <c r="J11" s="212">
        <v>400</v>
      </c>
      <c r="K11" s="325">
        <v>140</v>
      </c>
      <c r="L11" s="227"/>
      <c r="M11" s="227"/>
      <c r="N11" s="227"/>
      <c r="O11" s="227"/>
      <c r="P11" s="227"/>
      <c r="Q11" s="227" t="s">
        <v>1200</v>
      </c>
      <c r="R11" s="213" t="s">
        <v>296</v>
      </c>
      <c r="S11" s="212"/>
      <c r="T11" s="297"/>
    </row>
    <row r="12" s="286" customFormat="1" ht="137" customHeight="1" spans="1:20">
      <c r="A12" s="212">
        <v>7</v>
      </c>
      <c r="B12" s="212" t="s">
        <v>297</v>
      </c>
      <c r="C12" s="212" t="s">
        <v>298</v>
      </c>
      <c r="D12" s="212" t="s">
        <v>35</v>
      </c>
      <c r="E12" s="212" t="s">
        <v>36</v>
      </c>
      <c r="F12" s="212" t="s">
        <v>21</v>
      </c>
      <c r="G12" s="212" t="s">
        <v>272</v>
      </c>
      <c r="H12" s="239" t="s">
        <v>299</v>
      </c>
      <c r="I12" s="212" t="s">
        <v>31</v>
      </c>
      <c r="J12" s="212">
        <v>4.6</v>
      </c>
      <c r="K12" s="325">
        <v>273</v>
      </c>
      <c r="L12" s="227"/>
      <c r="M12" s="227"/>
      <c r="N12" s="227"/>
      <c r="O12" s="227"/>
      <c r="P12" s="227"/>
      <c r="Q12" s="227" t="s">
        <v>1197</v>
      </c>
      <c r="R12" s="213" t="s">
        <v>300</v>
      </c>
      <c r="S12" s="212"/>
      <c r="T12" s="297"/>
    </row>
    <row r="13" s="286" customFormat="1" ht="176" customHeight="1" spans="1:20">
      <c r="A13" s="212">
        <v>8</v>
      </c>
      <c r="B13" s="212" t="s">
        <v>301</v>
      </c>
      <c r="C13" s="212" t="s">
        <v>302</v>
      </c>
      <c r="D13" s="212" t="s">
        <v>19</v>
      </c>
      <c r="E13" s="212" t="s">
        <v>20</v>
      </c>
      <c r="F13" s="212" t="s">
        <v>21</v>
      </c>
      <c r="G13" s="212" t="s">
        <v>272</v>
      </c>
      <c r="H13" s="239" t="s">
        <v>303</v>
      </c>
      <c r="I13" s="212" t="s">
        <v>31</v>
      </c>
      <c r="J13" s="212">
        <v>10.8</v>
      </c>
      <c r="K13" s="325">
        <v>102.2</v>
      </c>
      <c r="L13" s="227"/>
      <c r="M13" s="227"/>
      <c r="N13" s="227"/>
      <c r="O13" s="227"/>
      <c r="P13" s="227"/>
      <c r="Q13" s="227" t="s">
        <v>1194</v>
      </c>
      <c r="R13" s="213" t="s">
        <v>304</v>
      </c>
      <c r="S13" s="212"/>
      <c r="T13" s="297"/>
    </row>
    <row r="14" s="286" customFormat="1" ht="157" customHeight="1" spans="1:20">
      <c r="A14" s="212">
        <v>9</v>
      </c>
      <c r="B14" s="212" t="s">
        <v>305</v>
      </c>
      <c r="C14" s="212" t="s">
        <v>306</v>
      </c>
      <c r="D14" s="212" t="s">
        <v>35</v>
      </c>
      <c r="E14" s="212" t="s">
        <v>36</v>
      </c>
      <c r="F14" s="212" t="s">
        <v>21</v>
      </c>
      <c r="G14" s="212" t="s">
        <v>307</v>
      </c>
      <c r="H14" s="239" t="s">
        <v>308</v>
      </c>
      <c r="I14" s="212" t="s">
        <v>31</v>
      </c>
      <c r="J14" s="212">
        <v>2</v>
      </c>
      <c r="K14" s="325">
        <v>95</v>
      </c>
      <c r="L14" s="227"/>
      <c r="M14" s="227"/>
      <c r="N14" s="227"/>
      <c r="O14" s="227"/>
      <c r="P14" s="227"/>
      <c r="Q14" s="227" t="s">
        <v>1197</v>
      </c>
      <c r="R14" s="213" t="s">
        <v>309</v>
      </c>
      <c r="S14" s="212"/>
      <c r="T14" s="297"/>
    </row>
    <row r="15" s="286" customFormat="1" ht="142" customHeight="1" spans="1:20">
      <c r="A15" s="212">
        <v>10</v>
      </c>
      <c r="B15" s="212" t="s">
        <v>310</v>
      </c>
      <c r="C15" s="212" t="s">
        <v>311</v>
      </c>
      <c r="D15" s="212" t="s">
        <v>19</v>
      </c>
      <c r="E15" s="212" t="s">
        <v>710</v>
      </c>
      <c r="F15" s="212" t="s">
        <v>29</v>
      </c>
      <c r="G15" s="212" t="s">
        <v>307</v>
      </c>
      <c r="H15" s="239" t="s">
        <v>313</v>
      </c>
      <c r="I15" s="212" t="s">
        <v>24</v>
      </c>
      <c r="J15" s="212">
        <v>2</v>
      </c>
      <c r="K15" s="325">
        <v>324</v>
      </c>
      <c r="L15" s="227"/>
      <c r="M15" s="227"/>
      <c r="N15" s="227"/>
      <c r="O15" s="227"/>
      <c r="P15" s="227"/>
      <c r="Q15" s="227" t="s">
        <v>1200</v>
      </c>
      <c r="R15" s="213" t="s">
        <v>314</v>
      </c>
      <c r="S15" s="212"/>
      <c r="T15" s="297"/>
    </row>
    <row r="16" s="286" customFormat="1" ht="169" customHeight="1" spans="1:20">
      <c r="A16" s="212">
        <v>11</v>
      </c>
      <c r="B16" s="212" t="s">
        <v>315</v>
      </c>
      <c r="C16" s="212" t="s">
        <v>316</v>
      </c>
      <c r="D16" s="212" t="s">
        <v>35</v>
      </c>
      <c r="E16" s="212" t="s">
        <v>120</v>
      </c>
      <c r="F16" s="212" t="s">
        <v>29</v>
      </c>
      <c r="G16" s="212" t="s">
        <v>307</v>
      </c>
      <c r="H16" s="239" t="s">
        <v>317</v>
      </c>
      <c r="I16" s="212" t="s">
        <v>123</v>
      </c>
      <c r="J16" s="212">
        <v>352</v>
      </c>
      <c r="K16" s="325">
        <v>123.2</v>
      </c>
      <c r="L16" s="227"/>
      <c r="M16" s="227"/>
      <c r="N16" s="227"/>
      <c r="O16" s="227"/>
      <c r="P16" s="227"/>
      <c r="Q16" s="227" t="s">
        <v>1200</v>
      </c>
      <c r="R16" s="213" t="s">
        <v>318</v>
      </c>
      <c r="S16" s="212"/>
      <c r="T16" s="297"/>
    </row>
    <row r="17" s="286" customFormat="1" ht="176" customHeight="1" spans="1:20">
      <c r="A17" s="212">
        <v>12</v>
      </c>
      <c r="B17" s="212" t="s">
        <v>319</v>
      </c>
      <c r="C17" s="212" t="s">
        <v>320</v>
      </c>
      <c r="D17" s="212" t="s">
        <v>35</v>
      </c>
      <c r="E17" s="212" t="s">
        <v>113</v>
      </c>
      <c r="F17" s="212" t="s">
        <v>29</v>
      </c>
      <c r="G17" s="212" t="s">
        <v>307</v>
      </c>
      <c r="H17" s="239" t="s">
        <v>321</v>
      </c>
      <c r="I17" s="212" t="s">
        <v>92</v>
      </c>
      <c r="J17" s="212">
        <v>108</v>
      </c>
      <c r="K17" s="325">
        <v>70.6</v>
      </c>
      <c r="L17" s="227"/>
      <c r="M17" s="227"/>
      <c r="N17" s="227"/>
      <c r="O17" s="227"/>
      <c r="P17" s="227"/>
      <c r="Q17" s="227" t="s">
        <v>1200</v>
      </c>
      <c r="R17" s="213" t="s">
        <v>322</v>
      </c>
      <c r="S17" s="212"/>
      <c r="T17" s="297"/>
    </row>
    <row r="18" s="286" customFormat="1" ht="154" customHeight="1" spans="1:20">
      <c r="A18" s="212">
        <v>13</v>
      </c>
      <c r="B18" s="212" t="s">
        <v>323</v>
      </c>
      <c r="C18" s="212" t="s">
        <v>324</v>
      </c>
      <c r="D18" s="212" t="s">
        <v>35</v>
      </c>
      <c r="E18" s="212" t="s">
        <v>36</v>
      </c>
      <c r="F18" s="212" t="s">
        <v>29</v>
      </c>
      <c r="G18" s="212" t="s">
        <v>307</v>
      </c>
      <c r="H18" s="239" t="s">
        <v>1280</v>
      </c>
      <c r="I18" s="212" t="s">
        <v>31</v>
      </c>
      <c r="J18" s="212">
        <v>2</v>
      </c>
      <c r="K18" s="325" t="s">
        <v>1281</v>
      </c>
      <c r="L18" s="227"/>
      <c r="M18" s="227"/>
      <c r="N18" s="227"/>
      <c r="O18" s="227"/>
      <c r="P18" s="227"/>
      <c r="Q18" s="227" t="s">
        <v>1197</v>
      </c>
      <c r="R18" s="213" t="s">
        <v>326</v>
      </c>
      <c r="S18" s="238"/>
      <c r="T18" s="297"/>
    </row>
    <row r="19" s="286" customFormat="1" ht="110" customHeight="1" spans="1:20">
      <c r="A19" s="212">
        <v>14</v>
      </c>
      <c r="B19" s="212" t="s">
        <v>327</v>
      </c>
      <c r="C19" s="212" t="s">
        <v>328</v>
      </c>
      <c r="D19" s="212" t="s">
        <v>823</v>
      </c>
      <c r="E19" s="212" t="s">
        <v>824</v>
      </c>
      <c r="F19" s="212" t="s">
        <v>29</v>
      </c>
      <c r="G19" s="212" t="s">
        <v>307</v>
      </c>
      <c r="H19" s="239" t="s">
        <v>330</v>
      </c>
      <c r="I19" s="212" t="s">
        <v>31</v>
      </c>
      <c r="J19" s="212">
        <v>5</v>
      </c>
      <c r="K19" s="325">
        <v>108</v>
      </c>
      <c r="L19" s="227"/>
      <c r="M19" s="227"/>
      <c r="N19" s="227"/>
      <c r="O19" s="227"/>
      <c r="P19" s="227"/>
      <c r="Q19" s="227" t="s">
        <v>1196</v>
      </c>
      <c r="R19" s="213" t="s">
        <v>331</v>
      </c>
      <c r="S19" s="212"/>
      <c r="T19" s="297"/>
    </row>
    <row r="20" s="286" customFormat="1" ht="184" customHeight="1" spans="1:20">
      <c r="A20" s="212">
        <v>15</v>
      </c>
      <c r="B20" s="212" t="s">
        <v>332</v>
      </c>
      <c r="C20" s="212" t="s">
        <v>333</v>
      </c>
      <c r="D20" s="212" t="s">
        <v>19</v>
      </c>
      <c r="E20" s="212" t="s">
        <v>710</v>
      </c>
      <c r="F20" s="212" t="s">
        <v>21</v>
      </c>
      <c r="G20" s="212" t="s">
        <v>335</v>
      </c>
      <c r="H20" s="213" t="s">
        <v>336</v>
      </c>
      <c r="I20" s="212" t="s">
        <v>24</v>
      </c>
      <c r="J20" s="212">
        <v>2</v>
      </c>
      <c r="K20" s="325">
        <v>1000</v>
      </c>
      <c r="L20" s="227"/>
      <c r="M20" s="227"/>
      <c r="N20" s="227"/>
      <c r="O20" s="227"/>
      <c r="P20" s="227"/>
      <c r="Q20" s="227" t="s">
        <v>1200</v>
      </c>
      <c r="R20" s="213" t="s">
        <v>337</v>
      </c>
      <c r="S20" s="212"/>
      <c r="T20" s="297"/>
    </row>
    <row r="21" s="286" customFormat="1" ht="124" customHeight="1" spans="1:20">
      <c r="A21" s="212">
        <v>16</v>
      </c>
      <c r="B21" s="212" t="s">
        <v>338</v>
      </c>
      <c r="C21" s="212" t="s">
        <v>339</v>
      </c>
      <c r="D21" s="212" t="s">
        <v>35</v>
      </c>
      <c r="E21" s="212" t="s">
        <v>113</v>
      </c>
      <c r="F21" s="212" t="s">
        <v>29</v>
      </c>
      <c r="G21" s="212" t="s">
        <v>335</v>
      </c>
      <c r="H21" s="239" t="s">
        <v>340</v>
      </c>
      <c r="I21" s="212" t="s">
        <v>116</v>
      </c>
      <c r="J21" s="212">
        <v>2</v>
      </c>
      <c r="K21" s="325">
        <v>80</v>
      </c>
      <c r="L21" s="227"/>
      <c r="M21" s="227"/>
      <c r="N21" s="227"/>
      <c r="O21" s="227"/>
      <c r="P21" s="227"/>
      <c r="Q21" s="227" t="s">
        <v>1200</v>
      </c>
      <c r="R21" s="213" t="s">
        <v>341</v>
      </c>
      <c r="S21" s="212"/>
      <c r="T21" s="297"/>
    </row>
    <row r="22" s="286" customFormat="1" ht="147" customHeight="1" spans="1:20">
      <c r="A22" s="212">
        <v>17</v>
      </c>
      <c r="B22" s="212" t="s">
        <v>342</v>
      </c>
      <c r="C22" s="212" t="s">
        <v>343</v>
      </c>
      <c r="D22" s="212" t="s">
        <v>35</v>
      </c>
      <c r="E22" s="212" t="s">
        <v>120</v>
      </c>
      <c r="F22" s="212" t="s">
        <v>29</v>
      </c>
      <c r="G22" s="212" t="s">
        <v>335</v>
      </c>
      <c r="H22" s="239" t="s">
        <v>345</v>
      </c>
      <c r="I22" s="212" t="s">
        <v>31</v>
      </c>
      <c r="J22" s="212">
        <v>2.3</v>
      </c>
      <c r="K22" s="325">
        <v>66.4</v>
      </c>
      <c r="L22" s="227"/>
      <c r="M22" s="227"/>
      <c r="N22" s="227"/>
      <c r="O22" s="227"/>
      <c r="P22" s="227"/>
      <c r="Q22" s="227" t="s">
        <v>1200</v>
      </c>
      <c r="R22" s="213" t="s">
        <v>1282</v>
      </c>
      <c r="S22" s="212"/>
      <c r="T22" s="297"/>
    </row>
    <row r="23" s="286" customFormat="1" ht="129" customHeight="1" spans="1:20">
      <c r="A23" s="212">
        <v>18</v>
      </c>
      <c r="B23" s="212" t="s">
        <v>347</v>
      </c>
      <c r="C23" s="212" t="s">
        <v>348</v>
      </c>
      <c r="D23" s="212" t="s">
        <v>35</v>
      </c>
      <c r="E23" s="212" t="s">
        <v>36</v>
      </c>
      <c r="F23" s="212" t="s">
        <v>29</v>
      </c>
      <c r="G23" s="212" t="s">
        <v>349</v>
      </c>
      <c r="H23" s="239" t="s">
        <v>1283</v>
      </c>
      <c r="I23" s="212" t="s">
        <v>31</v>
      </c>
      <c r="J23" s="212">
        <v>2</v>
      </c>
      <c r="K23" s="325">
        <v>143</v>
      </c>
      <c r="L23" s="227"/>
      <c r="M23" s="227"/>
      <c r="N23" s="227"/>
      <c r="O23" s="227"/>
      <c r="P23" s="227"/>
      <c r="Q23" s="227" t="s">
        <v>1197</v>
      </c>
      <c r="R23" s="213" t="s">
        <v>351</v>
      </c>
      <c r="S23" s="212"/>
      <c r="T23" s="297"/>
    </row>
    <row r="24" s="286" customFormat="1" ht="127" customHeight="1" spans="1:20">
      <c r="A24" s="212">
        <v>19</v>
      </c>
      <c r="B24" s="212" t="s">
        <v>352</v>
      </c>
      <c r="C24" s="212" t="s">
        <v>353</v>
      </c>
      <c r="D24" s="212" t="s">
        <v>35</v>
      </c>
      <c r="E24" s="212" t="s">
        <v>113</v>
      </c>
      <c r="F24" s="212" t="s">
        <v>29</v>
      </c>
      <c r="G24" s="212" t="s">
        <v>349</v>
      </c>
      <c r="H24" s="239" t="s">
        <v>354</v>
      </c>
      <c r="I24" s="212" t="s">
        <v>116</v>
      </c>
      <c r="J24" s="212">
        <v>2</v>
      </c>
      <c r="K24" s="325">
        <v>65</v>
      </c>
      <c r="L24" s="227"/>
      <c r="M24" s="227"/>
      <c r="N24" s="227"/>
      <c r="O24" s="227"/>
      <c r="P24" s="227"/>
      <c r="Q24" s="227" t="s">
        <v>1200</v>
      </c>
      <c r="R24" s="213" t="s">
        <v>355</v>
      </c>
      <c r="S24" s="212"/>
      <c r="T24" s="297"/>
    </row>
    <row r="25" s="286" customFormat="1" ht="164" customHeight="1" spans="1:20">
      <c r="A25" s="212">
        <v>20</v>
      </c>
      <c r="B25" s="212" t="s">
        <v>356</v>
      </c>
      <c r="C25" s="212" t="s">
        <v>357</v>
      </c>
      <c r="D25" s="212" t="s">
        <v>35</v>
      </c>
      <c r="E25" s="212" t="s">
        <v>36</v>
      </c>
      <c r="F25" s="212" t="s">
        <v>21</v>
      </c>
      <c r="G25" s="212" t="s">
        <v>358</v>
      </c>
      <c r="H25" s="239" t="s">
        <v>359</v>
      </c>
      <c r="I25" s="212" t="s">
        <v>31</v>
      </c>
      <c r="J25" s="212">
        <v>4</v>
      </c>
      <c r="K25" s="325">
        <v>103.7</v>
      </c>
      <c r="L25" s="227"/>
      <c r="M25" s="227"/>
      <c r="N25" s="227"/>
      <c r="O25" s="227"/>
      <c r="P25" s="227"/>
      <c r="Q25" s="227" t="s">
        <v>1197</v>
      </c>
      <c r="R25" s="213" t="s">
        <v>360</v>
      </c>
      <c r="S25" s="212"/>
      <c r="T25" s="297"/>
    </row>
    <row r="26" s="286" customFormat="1" ht="173" customHeight="1" spans="1:20">
      <c r="A26" s="212">
        <v>21</v>
      </c>
      <c r="B26" s="212" t="s">
        <v>361</v>
      </c>
      <c r="C26" s="212" t="s">
        <v>362</v>
      </c>
      <c r="D26" s="212" t="s">
        <v>19</v>
      </c>
      <c r="E26" s="212" t="s">
        <v>28</v>
      </c>
      <c r="F26" s="212" t="s">
        <v>29</v>
      </c>
      <c r="G26" s="212" t="s">
        <v>358</v>
      </c>
      <c r="H26" s="239" t="s">
        <v>1212</v>
      </c>
      <c r="I26" s="212" t="s">
        <v>31</v>
      </c>
      <c r="J26" s="212">
        <v>5</v>
      </c>
      <c r="K26" s="325">
        <v>135</v>
      </c>
      <c r="L26" s="227"/>
      <c r="M26" s="227"/>
      <c r="N26" s="227"/>
      <c r="O26" s="227"/>
      <c r="P26" s="227"/>
      <c r="Q26" s="227" t="s">
        <v>1196</v>
      </c>
      <c r="R26" s="213" t="s">
        <v>364</v>
      </c>
      <c r="S26" s="212"/>
      <c r="T26" s="297"/>
    </row>
    <row r="27" s="286" customFormat="1" ht="146" customHeight="1" spans="1:20">
      <c r="A27" s="212">
        <v>22</v>
      </c>
      <c r="B27" s="212" t="s">
        <v>365</v>
      </c>
      <c r="C27" s="212" t="s">
        <v>366</v>
      </c>
      <c r="D27" s="212" t="s">
        <v>35</v>
      </c>
      <c r="E27" s="212" t="s">
        <v>113</v>
      </c>
      <c r="F27" s="212" t="s">
        <v>29</v>
      </c>
      <c r="G27" s="212" t="s">
        <v>358</v>
      </c>
      <c r="H27" s="239" t="s">
        <v>367</v>
      </c>
      <c r="I27" s="212" t="s">
        <v>92</v>
      </c>
      <c r="J27" s="212">
        <v>200</v>
      </c>
      <c r="K27" s="325">
        <v>30</v>
      </c>
      <c r="L27" s="227"/>
      <c r="M27" s="227"/>
      <c r="N27" s="227"/>
      <c r="O27" s="227"/>
      <c r="P27" s="227"/>
      <c r="Q27" s="227" t="s">
        <v>1200</v>
      </c>
      <c r="R27" s="213" t="s">
        <v>1284</v>
      </c>
      <c r="S27" s="212"/>
      <c r="T27" s="297"/>
    </row>
    <row r="28" s="286" customFormat="1" ht="141" customHeight="1" spans="1:20">
      <c r="A28" s="212">
        <v>23</v>
      </c>
      <c r="B28" s="212" t="s">
        <v>369</v>
      </c>
      <c r="C28" s="212" t="s">
        <v>370</v>
      </c>
      <c r="D28" s="212" t="s">
        <v>35</v>
      </c>
      <c r="E28" s="212" t="s">
        <v>120</v>
      </c>
      <c r="F28" s="212" t="s">
        <v>29</v>
      </c>
      <c r="G28" s="212" t="s">
        <v>358</v>
      </c>
      <c r="H28" s="239" t="s">
        <v>371</v>
      </c>
      <c r="I28" s="212" t="s">
        <v>123</v>
      </c>
      <c r="J28" s="212">
        <v>112</v>
      </c>
      <c r="K28" s="325">
        <v>39.2</v>
      </c>
      <c r="L28" s="227"/>
      <c r="M28" s="227"/>
      <c r="N28" s="227"/>
      <c r="O28" s="227"/>
      <c r="P28" s="227"/>
      <c r="Q28" s="227" t="s">
        <v>1200</v>
      </c>
      <c r="R28" s="213" t="s">
        <v>372</v>
      </c>
      <c r="S28" s="212"/>
      <c r="T28" s="297"/>
    </row>
    <row r="29" s="286" customFormat="1" ht="97" customHeight="1" spans="1:20">
      <c r="A29" s="212">
        <v>24</v>
      </c>
      <c r="B29" s="212" t="s">
        <v>373</v>
      </c>
      <c r="C29" s="212" t="s">
        <v>374</v>
      </c>
      <c r="D29" s="212" t="s">
        <v>35</v>
      </c>
      <c r="E29" s="212" t="s">
        <v>375</v>
      </c>
      <c r="F29" s="212" t="s">
        <v>29</v>
      </c>
      <c r="G29" s="212" t="s">
        <v>358</v>
      </c>
      <c r="H29" s="239" t="s">
        <v>376</v>
      </c>
      <c r="I29" s="212" t="s">
        <v>116</v>
      </c>
      <c r="J29" s="212">
        <v>1</v>
      </c>
      <c r="K29" s="325">
        <v>25</v>
      </c>
      <c r="L29" s="227"/>
      <c r="M29" s="227"/>
      <c r="N29" s="227"/>
      <c r="O29" s="227"/>
      <c r="P29" s="227"/>
      <c r="Q29" s="227" t="s">
        <v>1200</v>
      </c>
      <c r="R29" s="213" t="s">
        <v>1285</v>
      </c>
      <c r="S29" s="212"/>
      <c r="T29" s="297"/>
    </row>
    <row r="30" s="286" customFormat="1" ht="128" customHeight="1" spans="1:20">
      <c r="A30" s="212">
        <v>25</v>
      </c>
      <c r="B30" s="212" t="s">
        <v>378</v>
      </c>
      <c r="C30" s="212" t="s">
        <v>379</v>
      </c>
      <c r="D30" s="212" t="s">
        <v>35</v>
      </c>
      <c r="E30" s="212" t="s">
        <v>113</v>
      </c>
      <c r="F30" s="212" t="s">
        <v>29</v>
      </c>
      <c r="G30" s="212" t="s">
        <v>380</v>
      </c>
      <c r="H30" s="239" t="s">
        <v>381</v>
      </c>
      <c r="I30" s="212" t="s">
        <v>116</v>
      </c>
      <c r="J30" s="212">
        <v>2</v>
      </c>
      <c r="K30" s="325">
        <v>65</v>
      </c>
      <c r="L30" s="227"/>
      <c r="M30" s="227"/>
      <c r="N30" s="227"/>
      <c r="O30" s="227"/>
      <c r="P30" s="227"/>
      <c r="Q30" s="227" t="s">
        <v>1200</v>
      </c>
      <c r="R30" s="213" t="s">
        <v>1286</v>
      </c>
      <c r="S30" s="212"/>
      <c r="T30" s="297"/>
    </row>
    <row r="31" s="286" customFormat="1" ht="203" customHeight="1" spans="1:20">
      <c r="A31" s="212">
        <v>26</v>
      </c>
      <c r="B31" s="212" t="s">
        <v>383</v>
      </c>
      <c r="C31" s="212" t="s">
        <v>384</v>
      </c>
      <c r="D31" s="212" t="s">
        <v>35</v>
      </c>
      <c r="E31" s="212" t="s">
        <v>120</v>
      </c>
      <c r="F31" s="212" t="s">
        <v>29</v>
      </c>
      <c r="G31" s="212" t="s">
        <v>380</v>
      </c>
      <c r="H31" s="239" t="s">
        <v>385</v>
      </c>
      <c r="I31" s="212" t="s">
        <v>123</v>
      </c>
      <c r="J31" s="212">
        <v>148</v>
      </c>
      <c r="K31" s="325">
        <v>51.8</v>
      </c>
      <c r="L31" s="227"/>
      <c r="M31" s="227"/>
      <c r="N31" s="227"/>
      <c r="O31" s="227"/>
      <c r="P31" s="227"/>
      <c r="Q31" s="227" t="s">
        <v>1200</v>
      </c>
      <c r="R31" s="213" t="s">
        <v>1287</v>
      </c>
      <c r="S31" s="212"/>
      <c r="T31" s="297"/>
    </row>
    <row r="32" s="286" customFormat="1" ht="130" customHeight="1" spans="1:20">
      <c r="A32" s="212">
        <v>27</v>
      </c>
      <c r="B32" s="212" t="s">
        <v>387</v>
      </c>
      <c r="C32" s="212" t="s">
        <v>388</v>
      </c>
      <c r="D32" s="212" t="s">
        <v>35</v>
      </c>
      <c r="E32" s="212" t="s">
        <v>36</v>
      </c>
      <c r="F32" s="212" t="s">
        <v>29</v>
      </c>
      <c r="G32" s="212" t="s">
        <v>380</v>
      </c>
      <c r="H32" s="239" t="s">
        <v>389</v>
      </c>
      <c r="I32" s="212" t="s">
        <v>31</v>
      </c>
      <c r="J32" s="212">
        <v>1.6</v>
      </c>
      <c r="K32" s="325">
        <v>41.4</v>
      </c>
      <c r="L32" s="227"/>
      <c r="M32" s="227"/>
      <c r="N32" s="227"/>
      <c r="O32" s="227"/>
      <c r="P32" s="227"/>
      <c r="Q32" s="227" t="s">
        <v>1197</v>
      </c>
      <c r="R32" s="213" t="s">
        <v>390</v>
      </c>
      <c r="S32" s="212"/>
      <c r="T32" s="297"/>
    </row>
    <row r="33" s="286" customFormat="1" ht="140" customHeight="1" spans="1:20">
      <c r="A33" s="212">
        <v>28</v>
      </c>
      <c r="B33" s="212" t="s">
        <v>391</v>
      </c>
      <c r="C33" s="212" t="s">
        <v>392</v>
      </c>
      <c r="D33" s="212" t="s">
        <v>19</v>
      </c>
      <c r="E33" s="212" t="s">
        <v>20</v>
      </c>
      <c r="F33" s="212" t="s">
        <v>21</v>
      </c>
      <c r="G33" s="212" t="s">
        <v>380</v>
      </c>
      <c r="H33" s="239" t="s">
        <v>393</v>
      </c>
      <c r="I33" s="212" t="s">
        <v>31</v>
      </c>
      <c r="J33" s="212">
        <v>8.2</v>
      </c>
      <c r="K33" s="325">
        <v>77.8</v>
      </c>
      <c r="L33" s="227"/>
      <c r="M33" s="227"/>
      <c r="N33" s="227"/>
      <c r="O33" s="227"/>
      <c r="P33" s="227"/>
      <c r="Q33" s="227" t="s">
        <v>1194</v>
      </c>
      <c r="R33" s="213" t="s">
        <v>394</v>
      </c>
      <c r="S33" s="212"/>
      <c r="T33" s="297"/>
    </row>
    <row r="34" s="286" customFormat="1" ht="143" customHeight="1" spans="1:20">
      <c r="A34" s="212">
        <v>29</v>
      </c>
      <c r="B34" s="212" t="s">
        <v>395</v>
      </c>
      <c r="C34" s="212" t="s">
        <v>396</v>
      </c>
      <c r="D34" s="212" t="s">
        <v>19</v>
      </c>
      <c r="E34" s="212" t="s">
        <v>20</v>
      </c>
      <c r="F34" s="212" t="s">
        <v>21</v>
      </c>
      <c r="G34" s="212" t="s">
        <v>397</v>
      </c>
      <c r="H34" s="239" t="s">
        <v>398</v>
      </c>
      <c r="I34" s="212" t="s">
        <v>31</v>
      </c>
      <c r="J34" s="212">
        <v>8</v>
      </c>
      <c r="K34" s="325">
        <v>104</v>
      </c>
      <c r="L34" s="227"/>
      <c r="M34" s="227"/>
      <c r="N34" s="227"/>
      <c r="O34" s="227"/>
      <c r="P34" s="227"/>
      <c r="Q34" s="227" t="s">
        <v>1194</v>
      </c>
      <c r="R34" s="213" t="s">
        <v>399</v>
      </c>
      <c r="S34" s="212"/>
      <c r="T34" s="297"/>
    </row>
    <row r="35" s="286" customFormat="1" ht="206" customHeight="1" spans="1:20">
      <c r="A35" s="212">
        <v>30</v>
      </c>
      <c r="B35" s="212" t="s">
        <v>400</v>
      </c>
      <c r="C35" s="212" t="s">
        <v>401</v>
      </c>
      <c r="D35" s="212" t="s">
        <v>19</v>
      </c>
      <c r="E35" s="212" t="s">
        <v>28</v>
      </c>
      <c r="F35" s="212" t="s">
        <v>21</v>
      </c>
      <c r="G35" s="212" t="s">
        <v>402</v>
      </c>
      <c r="H35" s="239" t="s">
        <v>1213</v>
      </c>
      <c r="I35" s="212" t="s">
        <v>31</v>
      </c>
      <c r="J35" s="212">
        <v>10</v>
      </c>
      <c r="K35" s="325">
        <v>259.2</v>
      </c>
      <c r="L35" s="227"/>
      <c r="M35" s="227"/>
      <c r="N35" s="227"/>
      <c r="O35" s="227"/>
      <c r="P35" s="227"/>
      <c r="Q35" s="227" t="s">
        <v>1196</v>
      </c>
      <c r="R35" s="213" t="s">
        <v>404</v>
      </c>
      <c r="S35" s="212"/>
      <c r="T35" s="297"/>
    </row>
    <row r="36" s="286" customFormat="1" ht="115" customHeight="1" spans="1:20">
      <c r="A36" s="212">
        <v>31</v>
      </c>
      <c r="B36" s="212" t="s">
        <v>405</v>
      </c>
      <c r="C36" s="212" t="s">
        <v>406</v>
      </c>
      <c r="D36" s="212" t="s">
        <v>35</v>
      </c>
      <c r="E36" s="212" t="s">
        <v>113</v>
      </c>
      <c r="F36" s="212" t="s">
        <v>29</v>
      </c>
      <c r="G36" s="212" t="s">
        <v>402</v>
      </c>
      <c r="H36" s="239" t="s">
        <v>407</v>
      </c>
      <c r="I36" s="212" t="s">
        <v>116</v>
      </c>
      <c r="J36" s="212">
        <v>1</v>
      </c>
      <c r="K36" s="325">
        <v>25</v>
      </c>
      <c r="L36" s="227"/>
      <c r="M36" s="227"/>
      <c r="N36" s="227"/>
      <c r="O36" s="227"/>
      <c r="P36" s="227"/>
      <c r="Q36" s="227" t="s">
        <v>1200</v>
      </c>
      <c r="R36" s="213" t="s">
        <v>408</v>
      </c>
      <c r="S36" s="212"/>
      <c r="T36" s="297"/>
    </row>
    <row r="37" s="286" customFormat="1" ht="119" customHeight="1" spans="1:20">
      <c r="A37" s="212">
        <v>32</v>
      </c>
      <c r="B37" s="212" t="s">
        <v>409</v>
      </c>
      <c r="C37" s="212" t="s">
        <v>410</v>
      </c>
      <c r="D37" s="212" t="s">
        <v>35</v>
      </c>
      <c r="E37" s="212" t="s">
        <v>113</v>
      </c>
      <c r="F37" s="212" t="s">
        <v>29</v>
      </c>
      <c r="G37" s="212" t="s">
        <v>411</v>
      </c>
      <c r="H37" s="239" t="s">
        <v>412</v>
      </c>
      <c r="I37" s="212" t="s">
        <v>116</v>
      </c>
      <c r="J37" s="212">
        <v>2</v>
      </c>
      <c r="K37" s="325">
        <v>65</v>
      </c>
      <c r="L37" s="227"/>
      <c r="M37" s="227"/>
      <c r="N37" s="227"/>
      <c r="O37" s="227"/>
      <c r="P37" s="227"/>
      <c r="Q37" s="227" t="s">
        <v>1200</v>
      </c>
      <c r="R37" s="213" t="s">
        <v>413</v>
      </c>
      <c r="S37" s="212"/>
      <c r="T37" s="297"/>
    </row>
    <row r="38" s="286" customFormat="1" ht="135" customHeight="1" spans="1:20">
      <c r="A38" s="212">
        <v>33</v>
      </c>
      <c r="B38" s="212" t="s">
        <v>414</v>
      </c>
      <c r="C38" s="212" t="s">
        <v>415</v>
      </c>
      <c r="D38" s="212" t="s">
        <v>35</v>
      </c>
      <c r="E38" s="212" t="s">
        <v>120</v>
      </c>
      <c r="F38" s="212" t="s">
        <v>29</v>
      </c>
      <c r="G38" s="212" t="s">
        <v>411</v>
      </c>
      <c r="H38" s="239" t="s">
        <v>416</v>
      </c>
      <c r="I38" s="212" t="s">
        <v>123</v>
      </c>
      <c r="J38" s="212">
        <v>200</v>
      </c>
      <c r="K38" s="325">
        <v>70</v>
      </c>
      <c r="L38" s="227"/>
      <c r="M38" s="227"/>
      <c r="N38" s="227"/>
      <c r="O38" s="227"/>
      <c r="P38" s="227"/>
      <c r="Q38" s="227" t="s">
        <v>1200</v>
      </c>
      <c r="R38" s="213" t="s">
        <v>417</v>
      </c>
      <c r="S38" s="228"/>
      <c r="T38" s="297"/>
    </row>
    <row r="39" s="286" customFormat="1" ht="184" customHeight="1" spans="1:20">
      <c r="A39" s="212">
        <v>34</v>
      </c>
      <c r="B39" s="212" t="s">
        <v>418</v>
      </c>
      <c r="C39" s="212" t="s">
        <v>419</v>
      </c>
      <c r="D39" s="212" t="s">
        <v>19</v>
      </c>
      <c r="E39" s="212" t="s">
        <v>28</v>
      </c>
      <c r="F39" s="212" t="s">
        <v>21</v>
      </c>
      <c r="G39" s="212" t="s">
        <v>411</v>
      </c>
      <c r="H39" s="239" t="s">
        <v>1214</v>
      </c>
      <c r="I39" s="212" t="s">
        <v>31</v>
      </c>
      <c r="J39" s="212">
        <v>4</v>
      </c>
      <c r="K39" s="325">
        <v>86.4</v>
      </c>
      <c r="L39" s="227"/>
      <c r="M39" s="227"/>
      <c r="N39" s="227"/>
      <c r="O39" s="227"/>
      <c r="P39" s="227"/>
      <c r="Q39" s="227" t="s">
        <v>1196</v>
      </c>
      <c r="R39" s="213" t="s">
        <v>421</v>
      </c>
      <c r="S39" s="212"/>
      <c r="T39" s="297"/>
    </row>
    <row r="40" s="286" customFormat="1" ht="116" customHeight="1" spans="1:20">
      <c r="A40" s="212">
        <v>35</v>
      </c>
      <c r="B40" s="212" t="s">
        <v>422</v>
      </c>
      <c r="C40" s="212" t="s">
        <v>423</v>
      </c>
      <c r="D40" s="212" t="s">
        <v>35</v>
      </c>
      <c r="E40" s="212" t="s">
        <v>113</v>
      </c>
      <c r="F40" s="212" t="s">
        <v>29</v>
      </c>
      <c r="G40" s="212" t="s">
        <v>424</v>
      </c>
      <c r="H40" s="239" t="s">
        <v>425</v>
      </c>
      <c r="I40" s="212" t="s">
        <v>92</v>
      </c>
      <c r="J40" s="212">
        <v>100</v>
      </c>
      <c r="K40" s="325">
        <v>49.5</v>
      </c>
      <c r="L40" s="227"/>
      <c r="M40" s="227"/>
      <c r="N40" s="227"/>
      <c r="O40" s="227"/>
      <c r="P40" s="227"/>
      <c r="Q40" s="227" t="s">
        <v>1200</v>
      </c>
      <c r="R40" s="213" t="s">
        <v>426</v>
      </c>
      <c r="S40" s="212"/>
      <c r="T40" s="297"/>
    </row>
    <row r="41" s="286" customFormat="1" ht="132" customHeight="1" spans="1:20">
      <c r="A41" s="212">
        <v>36</v>
      </c>
      <c r="B41" s="212" t="s">
        <v>427</v>
      </c>
      <c r="C41" s="212" t="s">
        <v>428</v>
      </c>
      <c r="D41" s="212" t="s">
        <v>35</v>
      </c>
      <c r="E41" s="212" t="s">
        <v>36</v>
      </c>
      <c r="F41" s="212" t="s">
        <v>21</v>
      </c>
      <c r="G41" s="212" t="s">
        <v>424</v>
      </c>
      <c r="H41" s="239" t="s">
        <v>429</v>
      </c>
      <c r="I41" s="212" t="s">
        <v>31</v>
      </c>
      <c r="J41" s="212">
        <v>1.5</v>
      </c>
      <c r="K41" s="325">
        <v>48.6</v>
      </c>
      <c r="L41" s="227"/>
      <c r="M41" s="227"/>
      <c r="N41" s="227"/>
      <c r="O41" s="227"/>
      <c r="P41" s="227"/>
      <c r="Q41" s="227" t="s">
        <v>1197</v>
      </c>
      <c r="R41" s="213" t="s">
        <v>430</v>
      </c>
      <c r="S41" s="212"/>
      <c r="T41" s="297"/>
    </row>
    <row r="42" s="286" customFormat="1" ht="176" customHeight="1" spans="1:20">
      <c r="A42" s="212">
        <v>37</v>
      </c>
      <c r="B42" s="212" t="s">
        <v>431</v>
      </c>
      <c r="C42" s="212" t="s">
        <v>432</v>
      </c>
      <c r="D42" s="212" t="s">
        <v>19</v>
      </c>
      <c r="E42" s="212" t="s">
        <v>28</v>
      </c>
      <c r="F42" s="212" t="s">
        <v>29</v>
      </c>
      <c r="G42" s="212" t="s">
        <v>424</v>
      </c>
      <c r="H42" s="239" t="s">
        <v>1215</v>
      </c>
      <c r="I42" s="212" t="s">
        <v>31</v>
      </c>
      <c r="J42" s="212">
        <v>10</v>
      </c>
      <c r="K42" s="325">
        <v>324</v>
      </c>
      <c r="L42" s="227"/>
      <c r="M42" s="227"/>
      <c r="N42" s="227"/>
      <c r="O42" s="227"/>
      <c r="P42" s="227"/>
      <c r="Q42" s="227" t="s">
        <v>1196</v>
      </c>
      <c r="R42" s="213" t="s">
        <v>434</v>
      </c>
      <c r="S42" s="212"/>
      <c r="T42" s="297"/>
    </row>
    <row r="43" s="286" customFormat="1" ht="192" customHeight="1" spans="1:20">
      <c r="A43" s="212">
        <v>38</v>
      </c>
      <c r="B43" s="212" t="s">
        <v>435</v>
      </c>
      <c r="C43" s="212" t="s">
        <v>436</v>
      </c>
      <c r="D43" s="212" t="s">
        <v>19</v>
      </c>
      <c r="E43" s="212" t="s">
        <v>282</v>
      </c>
      <c r="F43" s="212" t="s">
        <v>29</v>
      </c>
      <c r="G43" s="212" t="s">
        <v>424</v>
      </c>
      <c r="H43" s="239" t="s">
        <v>437</v>
      </c>
      <c r="I43" s="212" t="s">
        <v>24</v>
      </c>
      <c r="J43" s="212">
        <v>1</v>
      </c>
      <c r="K43" s="325">
        <v>30</v>
      </c>
      <c r="L43" s="227"/>
      <c r="M43" s="227"/>
      <c r="N43" s="227"/>
      <c r="O43" s="227"/>
      <c r="P43" s="227"/>
      <c r="Q43" s="227" t="s">
        <v>1200</v>
      </c>
      <c r="R43" s="213" t="s">
        <v>438</v>
      </c>
      <c r="S43" s="212"/>
      <c r="T43" s="297"/>
    </row>
    <row r="44" s="286" customFormat="1" ht="172" customHeight="1" spans="1:20">
      <c r="A44" s="212">
        <v>39</v>
      </c>
      <c r="B44" s="212" t="s">
        <v>439</v>
      </c>
      <c r="C44" s="212" t="s">
        <v>440</v>
      </c>
      <c r="D44" s="212" t="s">
        <v>35</v>
      </c>
      <c r="E44" s="212" t="s">
        <v>120</v>
      </c>
      <c r="F44" s="212" t="s">
        <v>29</v>
      </c>
      <c r="G44" s="212" t="s">
        <v>441</v>
      </c>
      <c r="H44" s="239" t="s">
        <v>442</v>
      </c>
      <c r="I44" s="212" t="s">
        <v>123</v>
      </c>
      <c r="J44" s="212">
        <v>284</v>
      </c>
      <c r="K44" s="325">
        <v>99.4</v>
      </c>
      <c r="L44" s="227"/>
      <c r="M44" s="227"/>
      <c r="N44" s="227"/>
      <c r="O44" s="227"/>
      <c r="P44" s="227"/>
      <c r="Q44" s="227" t="s">
        <v>1200</v>
      </c>
      <c r="R44" s="213" t="s">
        <v>1288</v>
      </c>
      <c r="S44" s="212"/>
      <c r="T44" s="238"/>
    </row>
    <row r="45" s="286" customFormat="1" ht="122" customHeight="1" spans="1:20">
      <c r="A45" s="212">
        <v>40</v>
      </c>
      <c r="B45" s="212" t="s">
        <v>444</v>
      </c>
      <c r="C45" s="212" t="s">
        <v>445</v>
      </c>
      <c r="D45" s="212" t="s">
        <v>35</v>
      </c>
      <c r="E45" s="212" t="s">
        <v>113</v>
      </c>
      <c r="F45" s="212" t="s">
        <v>29</v>
      </c>
      <c r="G45" s="212" t="s">
        <v>441</v>
      </c>
      <c r="H45" s="239" t="s">
        <v>446</v>
      </c>
      <c r="I45" s="212" t="s">
        <v>116</v>
      </c>
      <c r="J45" s="212">
        <v>2</v>
      </c>
      <c r="K45" s="325">
        <v>55</v>
      </c>
      <c r="L45" s="227"/>
      <c r="M45" s="227"/>
      <c r="N45" s="227"/>
      <c r="O45" s="227"/>
      <c r="P45" s="227"/>
      <c r="Q45" s="227" t="s">
        <v>1200</v>
      </c>
      <c r="R45" s="213" t="s">
        <v>447</v>
      </c>
      <c r="S45" s="212"/>
      <c r="T45" s="297"/>
    </row>
    <row r="46" s="286" customFormat="1" ht="104" customHeight="1" spans="1:20">
      <c r="A46" s="212">
        <v>41</v>
      </c>
      <c r="B46" s="212" t="s">
        <v>448</v>
      </c>
      <c r="C46" s="212" t="s">
        <v>449</v>
      </c>
      <c r="D46" s="212" t="s">
        <v>35</v>
      </c>
      <c r="E46" s="212" t="s">
        <v>176</v>
      </c>
      <c r="F46" s="212" t="s">
        <v>29</v>
      </c>
      <c r="G46" s="212" t="s">
        <v>441</v>
      </c>
      <c r="H46" s="239" t="s">
        <v>450</v>
      </c>
      <c r="I46" s="212" t="s">
        <v>31</v>
      </c>
      <c r="J46" s="212">
        <v>3.65</v>
      </c>
      <c r="K46" s="325">
        <v>481</v>
      </c>
      <c r="L46" s="227"/>
      <c r="M46" s="227"/>
      <c r="N46" s="227"/>
      <c r="O46" s="227"/>
      <c r="P46" s="227"/>
      <c r="Q46" s="227" t="s">
        <v>1200</v>
      </c>
      <c r="R46" s="213" t="s">
        <v>451</v>
      </c>
      <c r="S46" s="212"/>
      <c r="T46" s="297"/>
    </row>
    <row r="47" s="286" customFormat="1" ht="130" customHeight="1" spans="1:20">
      <c r="A47" s="212">
        <v>42</v>
      </c>
      <c r="B47" s="212" t="s">
        <v>452</v>
      </c>
      <c r="C47" s="212" t="s">
        <v>440</v>
      </c>
      <c r="D47" s="212" t="s">
        <v>35</v>
      </c>
      <c r="E47" s="212" t="s">
        <v>36</v>
      </c>
      <c r="F47" s="212" t="s">
        <v>29</v>
      </c>
      <c r="G47" s="212" t="s">
        <v>441</v>
      </c>
      <c r="H47" s="239" t="s">
        <v>1289</v>
      </c>
      <c r="I47" s="212" t="s">
        <v>31</v>
      </c>
      <c r="J47" s="212">
        <v>3.55</v>
      </c>
      <c r="K47" s="325">
        <v>140.4</v>
      </c>
      <c r="L47" s="227"/>
      <c r="M47" s="227"/>
      <c r="N47" s="227"/>
      <c r="O47" s="227"/>
      <c r="P47" s="227"/>
      <c r="Q47" s="227" t="s">
        <v>1197</v>
      </c>
      <c r="R47" s="213" t="s">
        <v>454</v>
      </c>
      <c r="S47" s="212"/>
      <c r="T47" s="297"/>
    </row>
    <row r="48" s="286" customFormat="1" ht="177" customHeight="1" spans="1:20">
      <c r="A48" s="212">
        <v>43</v>
      </c>
      <c r="B48" s="212" t="s">
        <v>455</v>
      </c>
      <c r="C48" s="212" t="s">
        <v>456</v>
      </c>
      <c r="D48" s="212" t="s">
        <v>19</v>
      </c>
      <c r="E48" s="212" t="s">
        <v>28</v>
      </c>
      <c r="F48" s="212" t="s">
        <v>29</v>
      </c>
      <c r="G48" s="212" t="s">
        <v>441</v>
      </c>
      <c r="H48" s="239" t="s">
        <v>1216</v>
      </c>
      <c r="I48" s="212" t="s">
        <v>31</v>
      </c>
      <c r="J48" s="212">
        <v>4</v>
      </c>
      <c r="K48" s="325">
        <v>108</v>
      </c>
      <c r="L48" s="227"/>
      <c r="M48" s="227"/>
      <c r="N48" s="227"/>
      <c r="O48" s="227"/>
      <c r="P48" s="227"/>
      <c r="Q48" s="227" t="s">
        <v>1196</v>
      </c>
      <c r="R48" s="213" t="s">
        <v>458</v>
      </c>
      <c r="S48" s="212"/>
      <c r="T48" s="297"/>
    </row>
    <row r="49" s="286" customFormat="1" ht="159" customHeight="1" spans="1:20">
      <c r="A49" s="212">
        <v>44</v>
      </c>
      <c r="B49" s="212" t="s">
        <v>459</v>
      </c>
      <c r="C49" s="212" t="s">
        <v>460</v>
      </c>
      <c r="D49" s="212" t="s">
        <v>19</v>
      </c>
      <c r="E49" s="212" t="s">
        <v>20</v>
      </c>
      <c r="F49" s="212" t="s">
        <v>29</v>
      </c>
      <c r="G49" s="212" t="s">
        <v>461</v>
      </c>
      <c r="H49" s="239" t="s">
        <v>462</v>
      </c>
      <c r="I49" s="212" t="s">
        <v>133</v>
      </c>
      <c r="J49" s="212">
        <v>25000</v>
      </c>
      <c r="K49" s="325">
        <v>87.5</v>
      </c>
      <c r="L49" s="227"/>
      <c r="M49" s="227"/>
      <c r="N49" s="227"/>
      <c r="O49" s="227"/>
      <c r="P49" s="227"/>
      <c r="Q49" s="227" t="s">
        <v>1207</v>
      </c>
      <c r="R49" s="213" t="s">
        <v>1290</v>
      </c>
      <c r="S49" s="212"/>
      <c r="T49" s="297"/>
    </row>
    <row r="50" s="286" customFormat="1" ht="198" customHeight="1" spans="1:20">
      <c r="A50" s="212">
        <v>45</v>
      </c>
      <c r="B50" s="212" t="s">
        <v>464</v>
      </c>
      <c r="C50" s="212" t="s">
        <v>465</v>
      </c>
      <c r="D50" s="212" t="s">
        <v>19</v>
      </c>
      <c r="E50" s="212" t="s">
        <v>20</v>
      </c>
      <c r="F50" s="212" t="s">
        <v>29</v>
      </c>
      <c r="G50" s="212" t="s">
        <v>461</v>
      </c>
      <c r="H50" s="239" t="s">
        <v>466</v>
      </c>
      <c r="I50" s="212" t="s">
        <v>133</v>
      </c>
      <c r="J50" s="212">
        <v>5000</v>
      </c>
      <c r="K50" s="325">
        <v>35</v>
      </c>
      <c r="L50" s="227"/>
      <c r="M50" s="227"/>
      <c r="N50" s="227"/>
      <c r="O50" s="227"/>
      <c r="P50" s="227"/>
      <c r="Q50" s="227" t="s">
        <v>1207</v>
      </c>
      <c r="R50" s="213" t="s">
        <v>467</v>
      </c>
      <c r="S50" s="212"/>
      <c r="T50" s="297"/>
    </row>
    <row r="51" s="286" customFormat="1" ht="142" customHeight="1" spans="1:20">
      <c r="A51" s="212">
        <v>46</v>
      </c>
      <c r="B51" s="212" t="s">
        <v>468</v>
      </c>
      <c r="C51" s="212" t="s">
        <v>469</v>
      </c>
      <c r="D51" s="212" t="s">
        <v>106</v>
      </c>
      <c r="E51" s="212" t="s">
        <v>107</v>
      </c>
      <c r="F51" s="212" t="s">
        <v>29</v>
      </c>
      <c r="G51" s="212" t="s">
        <v>461</v>
      </c>
      <c r="H51" s="239" t="s">
        <v>470</v>
      </c>
      <c r="I51" s="212" t="s">
        <v>92</v>
      </c>
      <c r="J51" s="212">
        <v>20</v>
      </c>
      <c r="K51" s="325">
        <v>36.96</v>
      </c>
      <c r="L51" s="227"/>
      <c r="M51" s="227"/>
      <c r="N51" s="227"/>
      <c r="O51" s="227"/>
      <c r="P51" s="227"/>
      <c r="Q51" s="227" t="s">
        <v>1202</v>
      </c>
      <c r="R51" s="213" t="s">
        <v>1291</v>
      </c>
      <c r="S51" s="212"/>
      <c r="T51" s="297"/>
    </row>
    <row r="52" s="286" customFormat="1" ht="123" customHeight="1" spans="1:20">
      <c r="A52" s="212">
        <v>47</v>
      </c>
      <c r="B52" s="212" t="s">
        <v>472</v>
      </c>
      <c r="C52" s="212" t="s">
        <v>473</v>
      </c>
      <c r="D52" s="212" t="s">
        <v>19</v>
      </c>
      <c r="E52" s="212" t="s">
        <v>20</v>
      </c>
      <c r="F52" s="212" t="s">
        <v>29</v>
      </c>
      <c r="G52" s="212" t="s">
        <v>461</v>
      </c>
      <c r="H52" s="213" t="s">
        <v>474</v>
      </c>
      <c r="I52" s="228" t="s">
        <v>133</v>
      </c>
      <c r="J52" s="228">
        <v>464.5</v>
      </c>
      <c r="K52" s="326">
        <v>46.45</v>
      </c>
      <c r="L52" s="230"/>
      <c r="M52" s="230"/>
      <c r="N52" s="230"/>
      <c r="O52" s="230"/>
      <c r="P52" s="230"/>
      <c r="Q52" s="227" t="s">
        <v>1194</v>
      </c>
      <c r="R52" s="213" t="s">
        <v>475</v>
      </c>
      <c r="S52" s="238"/>
      <c r="T52" s="297"/>
    </row>
    <row r="53" s="286" customFormat="1" ht="290" customHeight="1" spans="1:20">
      <c r="A53" s="212">
        <v>48</v>
      </c>
      <c r="B53" s="212" t="s">
        <v>476</v>
      </c>
      <c r="C53" s="212" t="s">
        <v>477</v>
      </c>
      <c r="D53" s="212" t="s">
        <v>19</v>
      </c>
      <c r="E53" s="212" t="s">
        <v>20</v>
      </c>
      <c r="F53" s="212" t="s">
        <v>29</v>
      </c>
      <c r="G53" s="212" t="s">
        <v>461</v>
      </c>
      <c r="H53" s="213" t="s">
        <v>478</v>
      </c>
      <c r="I53" s="212" t="s">
        <v>133</v>
      </c>
      <c r="J53" s="212">
        <v>1070</v>
      </c>
      <c r="K53" s="325">
        <v>57.879</v>
      </c>
      <c r="L53" s="227"/>
      <c r="M53" s="227"/>
      <c r="N53" s="227"/>
      <c r="O53" s="227"/>
      <c r="P53" s="227"/>
      <c r="Q53" s="227" t="s">
        <v>1194</v>
      </c>
      <c r="R53" s="213" t="s">
        <v>479</v>
      </c>
      <c r="S53" s="240"/>
      <c r="T53" s="297"/>
    </row>
    <row r="54" s="286" customFormat="1" ht="125" customHeight="1" spans="1:20">
      <c r="A54" s="212">
        <v>49</v>
      </c>
      <c r="B54" s="212" t="s">
        <v>480</v>
      </c>
      <c r="C54" s="212" t="s">
        <v>481</v>
      </c>
      <c r="D54" s="212" t="s">
        <v>19</v>
      </c>
      <c r="E54" s="212" t="s">
        <v>20</v>
      </c>
      <c r="F54" s="212" t="s">
        <v>21</v>
      </c>
      <c r="G54" s="212" t="s">
        <v>272</v>
      </c>
      <c r="H54" s="213" t="s">
        <v>482</v>
      </c>
      <c r="I54" s="212" t="s">
        <v>31</v>
      </c>
      <c r="J54" s="212">
        <v>20</v>
      </c>
      <c r="K54" s="325">
        <v>25</v>
      </c>
      <c r="L54" s="227"/>
      <c r="M54" s="227"/>
      <c r="N54" s="227"/>
      <c r="O54" s="227"/>
      <c r="P54" s="227"/>
      <c r="Q54" s="227" t="s">
        <v>1194</v>
      </c>
      <c r="R54" s="213" t="s">
        <v>483</v>
      </c>
      <c r="S54" s="212"/>
      <c r="T54" s="297"/>
    </row>
    <row r="55" s="286" customFormat="1" ht="120" customHeight="1" spans="1:20">
      <c r="A55" s="212">
        <v>50</v>
      </c>
      <c r="B55" s="212" t="s">
        <v>484</v>
      </c>
      <c r="C55" s="212" t="s">
        <v>485</v>
      </c>
      <c r="D55" s="212" t="s">
        <v>35</v>
      </c>
      <c r="E55" s="212" t="s">
        <v>113</v>
      </c>
      <c r="F55" s="212" t="s">
        <v>29</v>
      </c>
      <c r="G55" s="212" t="s">
        <v>486</v>
      </c>
      <c r="H55" s="239" t="s">
        <v>487</v>
      </c>
      <c r="I55" s="212" t="s">
        <v>116</v>
      </c>
      <c r="J55" s="212">
        <v>2</v>
      </c>
      <c r="K55" s="325">
        <v>55</v>
      </c>
      <c r="L55" s="227"/>
      <c r="M55" s="227"/>
      <c r="N55" s="227"/>
      <c r="O55" s="227"/>
      <c r="P55" s="227"/>
      <c r="Q55" s="227" t="s">
        <v>1200</v>
      </c>
      <c r="R55" s="213" t="s">
        <v>488</v>
      </c>
      <c r="S55" s="212"/>
      <c r="T55" s="297"/>
    </row>
    <row r="56" s="286" customFormat="1" ht="125" customHeight="1" spans="1:20">
      <c r="A56" s="212">
        <v>51</v>
      </c>
      <c r="B56" s="212" t="s">
        <v>489</v>
      </c>
      <c r="C56" s="212" t="s">
        <v>490</v>
      </c>
      <c r="D56" s="212" t="s">
        <v>35</v>
      </c>
      <c r="E56" s="212" t="s">
        <v>113</v>
      </c>
      <c r="F56" s="212" t="s">
        <v>29</v>
      </c>
      <c r="G56" s="212" t="s">
        <v>1292</v>
      </c>
      <c r="H56" s="239" t="s">
        <v>492</v>
      </c>
      <c r="I56" s="212" t="s">
        <v>116</v>
      </c>
      <c r="J56" s="212">
        <v>1</v>
      </c>
      <c r="K56" s="325">
        <v>30</v>
      </c>
      <c r="L56" s="227"/>
      <c r="M56" s="227"/>
      <c r="N56" s="227"/>
      <c r="O56" s="227"/>
      <c r="P56" s="227"/>
      <c r="Q56" s="227" t="s">
        <v>1200</v>
      </c>
      <c r="R56" s="213" t="s">
        <v>493</v>
      </c>
      <c r="S56" s="212"/>
      <c r="T56" s="297"/>
    </row>
    <row r="57" s="286" customFormat="1" ht="133" customHeight="1" spans="1:20">
      <c r="A57" s="212">
        <v>52</v>
      </c>
      <c r="B57" s="212" t="s">
        <v>494</v>
      </c>
      <c r="C57" s="212" t="s">
        <v>495</v>
      </c>
      <c r="D57" s="212" t="s">
        <v>35</v>
      </c>
      <c r="E57" s="212" t="s">
        <v>496</v>
      </c>
      <c r="F57" s="212" t="s">
        <v>29</v>
      </c>
      <c r="G57" s="212" t="s">
        <v>497</v>
      </c>
      <c r="H57" s="213" t="s">
        <v>1293</v>
      </c>
      <c r="I57" s="212" t="s">
        <v>499</v>
      </c>
      <c r="J57" s="212">
        <v>13</v>
      </c>
      <c r="K57" s="325" t="s">
        <v>1294</v>
      </c>
      <c r="L57" s="227"/>
      <c r="M57" s="227"/>
      <c r="N57" s="227"/>
      <c r="O57" s="227"/>
      <c r="P57" s="227"/>
      <c r="Q57" s="227" t="s">
        <v>1217</v>
      </c>
      <c r="R57" s="213" t="s">
        <v>500</v>
      </c>
      <c r="S57" s="238"/>
      <c r="T57" s="297"/>
    </row>
    <row r="58" s="286" customFormat="1" ht="121" customHeight="1" spans="1:20">
      <c r="A58" s="212">
        <v>53</v>
      </c>
      <c r="B58" s="212" t="s">
        <v>1295</v>
      </c>
      <c r="C58" s="212" t="s">
        <v>992</v>
      </c>
      <c r="D58" s="212" t="s">
        <v>19</v>
      </c>
      <c r="E58" s="212" t="s">
        <v>282</v>
      </c>
      <c r="F58" s="212" t="s">
        <v>21</v>
      </c>
      <c r="G58" s="212" t="s">
        <v>272</v>
      </c>
      <c r="H58" s="239" t="s">
        <v>993</v>
      </c>
      <c r="I58" s="212" t="s">
        <v>251</v>
      </c>
      <c r="J58" s="212">
        <v>2</v>
      </c>
      <c r="K58" s="325" t="s">
        <v>1296</v>
      </c>
      <c r="L58" s="212"/>
      <c r="M58" s="212"/>
      <c r="N58" s="212"/>
      <c r="O58" s="212"/>
      <c r="P58" s="212"/>
      <c r="Q58" s="212" t="s">
        <v>1194</v>
      </c>
      <c r="R58" s="213" t="s">
        <v>994</v>
      </c>
      <c r="S58" s="241"/>
      <c r="T58" s="297"/>
    </row>
    <row r="59" s="286" customFormat="1" ht="131" customHeight="1" spans="1:20">
      <c r="A59" s="212">
        <v>54</v>
      </c>
      <c r="B59" s="212" t="s">
        <v>1297</v>
      </c>
      <c r="C59" s="212" t="s">
        <v>995</v>
      </c>
      <c r="D59" s="212" t="s">
        <v>35</v>
      </c>
      <c r="E59" s="212" t="s">
        <v>631</v>
      </c>
      <c r="F59" s="212" t="s">
        <v>29</v>
      </c>
      <c r="G59" s="212" t="s">
        <v>272</v>
      </c>
      <c r="H59" s="239" t="s">
        <v>997</v>
      </c>
      <c r="I59" s="212" t="s">
        <v>116</v>
      </c>
      <c r="J59" s="212">
        <v>1</v>
      </c>
      <c r="K59" s="325">
        <v>50</v>
      </c>
      <c r="L59" s="212"/>
      <c r="M59" s="212"/>
      <c r="N59" s="212"/>
      <c r="O59" s="212"/>
      <c r="P59" s="212"/>
      <c r="Q59" s="212" t="s">
        <v>1210</v>
      </c>
      <c r="R59" s="213" t="s">
        <v>998</v>
      </c>
      <c r="S59" s="212"/>
      <c r="T59" s="297"/>
    </row>
    <row r="60" s="286" customFormat="1" ht="149" customHeight="1" spans="1:20">
      <c r="A60" s="212">
        <v>55</v>
      </c>
      <c r="B60" s="212" t="s">
        <v>1298</v>
      </c>
      <c r="C60" s="212" t="s">
        <v>999</v>
      </c>
      <c r="D60" s="212" t="s">
        <v>19</v>
      </c>
      <c r="E60" s="212" t="s">
        <v>710</v>
      </c>
      <c r="F60" s="212" t="s">
        <v>21</v>
      </c>
      <c r="G60" s="212" t="s">
        <v>307</v>
      </c>
      <c r="H60" s="239" t="s">
        <v>1299</v>
      </c>
      <c r="I60" s="212" t="s">
        <v>24</v>
      </c>
      <c r="J60" s="212">
        <v>5</v>
      </c>
      <c r="K60" s="325">
        <v>2000</v>
      </c>
      <c r="L60" s="212"/>
      <c r="M60" s="212"/>
      <c r="N60" s="212"/>
      <c r="O60" s="212"/>
      <c r="P60" s="212"/>
      <c r="Q60" s="212" t="s">
        <v>1300</v>
      </c>
      <c r="R60" s="213" t="s">
        <v>1001</v>
      </c>
      <c r="S60" s="212"/>
      <c r="T60" s="297"/>
    </row>
    <row r="61" s="286" customFormat="1" ht="227" customHeight="1" spans="1:20">
      <c r="A61" s="212">
        <v>56</v>
      </c>
      <c r="B61" s="212" t="s">
        <v>1301</v>
      </c>
      <c r="C61" s="212" t="s">
        <v>1002</v>
      </c>
      <c r="D61" s="212" t="s">
        <v>35</v>
      </c>
      <c r="E61" s="212" t="s">
        <v>631</v>
      </c>
      <c r="F61" s="212" t="s">
        <v>29</v>
      </c>
      <c r="G61" s="212" t="s">
        <v>307</v>
      </c>
      <c r="H61" s="239" t="s">
        <v>1003</v>
      </c>
      <c r="I61" s="212" t="s">
        <v>116</v>
      </c>
      <c r="J61" s="212">
        <v>1</v>
      </c>
      <c r="K61" s="325">
        <v>65</v>
      </c>
      <c r="L61" s="212"/>
      <c r="M61" s="212"/>
      <c r="N61" s="212"/>
      <c r="O61" s="212"/>
      <c r="P61" s="212"/>
      <c r="Q61" s="212" t="s">
        <v>1210</v>
      </c>
      <c r="R61" s="213" t="s">
        <v>1004</v>
      </c>
      <c r="S61" s="212"/>
      <c r="T61" s="297"/>
    </row>
    <row r="62" s="286" customFormat="1" ht="227" customHeight="1" spans="1:20">
      <c r="A62" s="212">
        <v>57</v>
      </c>
      <c r="B62" s="212" t="s">
        <v>1302</v>
      </c>
      <c r="C62" s="212" t="s">
        <v>1005</v>
      </c>
      <c r="D62" s="212" t="s">
        <v>35</v>
      </c>
      <c r="E62" s="212" t="s">
        <v>631</v>
      </c>
      <c r="F62" s="212" t="s">
        <v>29</v>
      </c>
      <c r="G62" s="212" t="s">
        <v>335</v>
      </c>
      <c r="H62" s="239" t="s">
        <v>1006</v>
      </c>
      <c r="I62" s="212" t="s">
        <v>116</v>
      </c>
      <c r="J62" s="212">
        <v>2</v>
      </c>
      <c r="K62" s="325">
        <v>115</v>
      </c>
      <c r="L62" s="212"/>
      <c r="M62" s="212"/>
      <c r="N62" s="212"/>
      <c r="O62" s="212"/>
      <c r="P62" s="212"/>
      <c r="Q62" s="212" t="s">
        <v>1210</v>
      </c>
      <c r="R62" s="213" t="s">
        <v>1007</v>
      </c>
      <c r="S62" s="212"/>
      <c r="T62" s="297"/>
    </row>
    <row r="63" s="286" customFormat="1" ht="143" customHeight="1" spans="1:20">
      <c r="A63" s="212">
        <v>58</v>
      </c>
      <c r="B63" s="212" t="s">
        <v>1303</v>
      </c>
      <c r="C63" s="212" t="s">
        <v>1008</v>
      </c>
      <c r="D63" s="212" t="s">
        <v>35</v>
      </c>
      <c r="E63" s="212" t="s">
        <v>36</v>
      </c>
      <c r="F63" s="212" t="s">
        <v>29</v>
      </c>
      <c r="G63" s="212" t="s">
        <v>349</v>
      </c>
      <c r="H63" s="239" t="s">
        <v>1009</v>
      </c>
      <c r="I63" s="212" t="s">
        <v>31</v>
      </c>
      <c r="J63" s="212">
        <v>6</v>
      </c>
      <c r="K63" s="325">
        <v>428</v>
      </c>
      <c r="L63" s="212"/>
      <c r="M63" s="212"/>
      <c r="N63" s="212"/>
      <c r="O63" s="212"/>
      <c r="P63" s="212"/>
      <c r="Q63" s="212" t="s">
        <v>1197</v>
      </c>
      <c r="R63" s="213" t="s">
        <v>1010</v>
      </c>
      <c r="S63" s="212"/>
      <c r="T63" s="297"/>
    </row>
    <row r="64" s="286" customFormat="1" ht="146" customHeight="1" spans="1:20">
      <c r="A64" s="212">
        <v>59</v>
      </c>
      <c r="B64" s="212" t="s">
        <v>1304</v>
      </c>
      <c r="C64" s="212" t="s">
        <v>1011</v>
      </c>
      <c r="D64" s="212" t="s">
        <v>35</v>
      </c>
      <c r="E64" s="212" t="s">
        <v>631</v>
      </c>
      <c r="F64" s="212" t="s">
        <v>29</v>
      </c>
      <c r="G64" s="212" t="s">
        <v>349</v>
      </c>
      <c r="H64" s="239" t="s">
        <v>1012</v>
      </c>
      <c r="I64" s="212" t="s">
        <v>116</v>
      </c>
      <c r="J64" s="212">
        <v>2</v>
      </c>
      <c r="K64" s="325">
        <v>115</v>
      </c>
      <c r="L64" s="212"/>
      <c r="M64" s="212"/>
      <c r="N64" s="212"/>
      <c r="O64" s="212"/>
      <c r="P64" s="212"/>
      <c r="Q64" s="212" t="s">
        <v>1210</v>
      </c>
      <c r="R64" s="213" t="s">
        <v>1013</v>
      </c>
      <c r="S64" s="212"/>
      <c r="T64" s="297"/>
    </row>
    <row r="65" s="286" customFormat="1" ht="143" customHeight="1" spans="1:20">
      <c r="A65" s="212">
        <v>60</v>
      </c>
      <c r="B65" s="212" t="s">
        <v>1305</v>
      </c>
      <c r="C65" s="212" t="s">
        <v>1014</v>
      </c>
      <c r="D65" s="212" t="s">
        <v>35</v>
      </c>
      <c r="E65" s="212" t="s">
        <v>631</v>
      </c>
      <c r="F65" s="212" t="s">
        <v>29</v>
      </c>
      <c r="G65" s="212" t="s">
        <v>358</v>
      </c>
      <c r="H65" s="239" t="s">
        <v>1015</v>
      </c>
      <c r="I65" s="212" t="s">
        <v>116</v>
      </c>
      <c r="J65" s="212">
        <v>2</v>
      </c>
      <c r="K65" s="325">
        <v>115</v>
      </c>
      <c r="L65" s="212"/>
      <c r="M65" s="212"/>
      <c r="N65" s="212"/>
      <c r="O65" s="212"/>
      <c r="P65" s="212"/>
      <c r="Q65" s="212" t="s">
        <v>1210</v>
      </c>
      <c r="R65" s="213" t="s">
        <v>1016</v>
      </c>
      <c r="S65" s="212"/>
      <c r="T65" s="297"/>
    </row>
    <row r="66" s="286" customFormat="1" ht="147" customHeight="1" spans="1:20">
      <c r="A66" s="212">
        <v>61</v>
      </c>
      <c r="B66" s="212" t="s">
        <v>1306</v>
      </c>
      <c r="C66" s="212" t="s">
        <v>1017</v>
      </c>
      <c r="D66" s="212" t="s">
        <v>19</v>
      </c>
      <c r="E66" s="212" t="s">
        <v>20</v>
      </c>
      <c r="F66" s="212" t="s">
        <v>29</v>
      </c>
      <c r="G66" s="212" t="s">
        <v>380</v>
      </c>
      <c r="H66" s="239" t="s">
        <v>1018</v>
      </c>
      <c r="I66" s="212" t="s">
        <v>251</v>
      </c>
      <c r="J66" s="212">
        <v>5</v>
      </c>
      <c r="K66" s="325">
        <v>98</v>
      </c>
      <c r="L66" s="212"/>
      <c r="M66" s="212"/>
      <c r="N66" s="212"/>
      <c r="O66" s="212"/>
      <c r="P66" s="212"/>
      <c r="Q66" s="212" t="s">
        <v>1210</v>
      </c>
      <c r="R66" s="213" t="s">
        <v>1019</v>
      </c>
      <c r="S66" s="212"/>
      <c r="T66" s="297"/>
    </row>
    <row r="67" s="286" customFormat="1" ht="203" customHeight="1" spans="1:20">
      <c r="A67" s="212">
        <v>62</v>
      </c>
      <c r="B67" s="212" t="s">
        <v>1307</v>
      </c>
      <c r="C67" s="212" t="s">
        <v>1020</v>
      </c>
      <c r="D67" s="212" t="s">
        <v>19</v>
      </c>
      <c r="E67" s="212" t="s">
        <v>282</v>
      </c>
      <c r="F67" s="212" t="s">
        <v>29</v>
      </c>
      <c r="G67" s="212" t="s">
        <v>380</v>
      </c>
      <c r="H67" s="239" t="s">
        <v>1021</v>
      </c>
      <c r="I67" s="212" t="s">
        <v>251</v>
      </c>
      <c r="J67" s="212">
        <v>6</v>
      </c>
      <c r="K67" s="325">
        <v>30</v>
      </c>
      <c r="L67" s="212"/>
      <c r="M67" s="212"/>
      <c r="N67" s="212"/>
      <c r="O67" s="212"/>
      <c r="P67" s="212"/>
      <c r="Q67" s="212" t="s">
        <v>1210</v>
      </c>
      <c r="R67" s="213" t="s">
        <v>1022</v>
      </c>
      <c r="S67" s="212"/>
      <c r="T67" s="297"/>
    </row>
    <row r="68" s="286" customFormat="1" ht="109" customHeight="1" spans="1:20">
      <c r="A68" s="212">
        <v>63</v>
      </c>
      <c r="B68" s="212" t="s">
        <v>1308</v>
      </c>
      <c r="C68" s="212" t="s">
        <v>1023</v>
      </c>
      <c r="D68" s="212" t="s">
        <v>19</v>
      </c>
      <c r="E68" s="212" t="s">
        <v>20</v>
      </c>
      <c r="F68" s="212" t="s">
        <v>21</v>
      </c>
      <c r="G68" s="212" t="s">
        <v>380</v>
      </c>
      <c r="H68" s="239" t="s">
        <v>1024</v>
      </c>
      <c r="I68" s="212" t="s">
        <v>133</v>
      </c>
      <c r="J68" s="212">
        <v>800</v>
      </c>
      <c r="K68" s="325">
        <v>80</v>
      </c>
      <c r="L68" s="212"/>
      <c r="M68" s="212"/>
      <c r="N68" s="212"/>
      <c r="O68" s="212"/>
      <c r="P68" s="212"/>
      <c r="Q68" s="212" t="s">
        <v>1194</v>
      </c>
      <c r="R68" s="213" t="s">
        <v>1025</v>
      </c>
      <c r="S68" s="212"/>
      <c r="T68" s="297"/>
    </row>
    <row r="69" s="286" customFormat="1" ht="145" customHeight="1" spans="1:20">
      <c r="A69" s="212">
        <v>64</v>
      </c>
      <c r="B69" s="212" t="s">
        <v>1309</v>
      </c>
      <c r="C69" s="212" t="s">
        <v>1026</v>
      </c>
      <c r="D69" s="212" t="s">
        <v>35</v>
      </c>
      <c r="E69" s="212" t="s">
        <v>631</v>
      </c>
      <c r="F69" s="212" t="s">
        <v>29</v>
      </c>
      <c r="G69" s="212" t="s">
        <v>380</v>
      </c>
      <c r="H69" s="239" t="s">
        <v>1027</v>
      </c>
      <c r="I69" s="212" t="s">
        <v>116</v>
      </c>
      <c r="J69" s="212">
        <v>1</v>
      </c>
      <c r="K69" s="325">
        <v>65</v>
      </c>
      <c r="L69" s="212"/>
      <c r="M69" s="212"/>
      <c r="N69" s="212"/>
      <c r="O69" s="212"/>
      <c r="P69" s="212"/>
      <c r="Q69" s="212" t="s">
        <v>1210</v>
      </c>
      <c r="R69" s="213" t="s">
        <v>1028</v>
      </c>
      <c r="S69" s="212"/>
      <c r="T69" s="297"/>
    </row>
    <row r="70" s="286" customFormat="1" ht="126" customHeight="1" spans="1:20">
      <c r="A70" s="212">
        <v>65</v>
      </c>
      <c r="B70" s="212" t="s">
        <v>1310</v>
      </c>
      <c r="C70" s="212" t="s">
        <v>1029</v>
      </c>
      <c r="D70" s="212" t="s">
        <v>19</v>
      </c>
      <c r="E70" s="212" t="s">
        <v>20</v>
      </c>
      <c r="F70" s="212" t="s">
        <v>29</v>
      </c>
      <c r="G70" s="212" t="s">
        <v>397</v>
      </c>
      <c r="H70" s="239" t="s">
        <v>1030</v>
      </c>
      <c r="I70" s="212" t="s">
        <v>251</v>
      </c>
      <c r="J70" s="212">
        <v>1</v>
      </c>
      <c r="K70" s="325">
        <v>10</v>
      </c>
      <c r="L70" s="212"/>
      <c r="M70" s="212"/>
      <c r="N70" s="212"/>
      <c r="O70" s="212"/>
      <c r="P70" s="212"/>
      <c r="Q70" s="212" t="s">
        <v>1210</v>
      </c>
      <c r="R70" s="213" t="s">
        <v>1031</v>
      </c>
      <c r="S70" s="212"/>
      <c r="T70" s="297"/>
    </row>
    <row r="71" s="286" customFormat="1" ht="136" customHeight="1" spans="1:20">
      <c r="A71" s="212">
        <v>66</v>
      </c>
      <c r="B71" s="212" t="s">
        <v>1311</v>
      </c>
      <c r="C71" s="212" t="s">
        <v>1032</v>
      </c>
      <c r="D71" s="212" t="s">
        <v>35</v>
      </c>
      <c r="E71" s="212" t="s">
        <v>631</v>
      </c>
      <c r="F71" s="212" t="s">
        <v>29</v>
      </c>
      <c r="G71" s="212" t="s">
        <v>397</v>
      </c>
      <c r="H71" s="239" t="s">
        <v>1033</v>
      </c>
      <c r="I71" s="212" t="s">
        <v>116</v>
      </c>
      <c r="J71" s="212">
        <v>2</v>
      </c>
      <c r="K71" s="325">
        <v>115</v>
      </c>
      <c r="L71" s="212"/>
      <c r="M71" s="212"/>
      <c r="N71" s="212"/>
      <c r="O71" s="212"/>
      <c r="P71" s="212"/>
      <c r="Q71" s="212" t="s">
        <v>1210</v>
      </c>
      <c r="R71" s="213" t="s">
        <v>1034</v>
      </c>
      <c r="S71" s="212"/>
      <c r="T71" s="297"/>
    </row>
    <row r="72" s="286" customFormat="1" ht="132" customHeight="1" spans="1:20">
      <c r="A72" s="212">
        <v>67</v>
      </c>
      <c r="B72" s="212" t="s">
        <v>1312</v>
      </c>
      <c r="C72" s="212" t="s">
        <v>1035</v>
      </c>
      <c r="D72" s="212" t="s">
        <v>35</v>
      </c>
      <c r="E72" s="212" t="s">
        <v>631</v>
      </c>
      <c r="F72" s="212" t="s">
        <v>29</v>
      </c>
      <c r="G72" s="212" t="s">
        <v>397</v>
      </c>
      <c r="H72" s="239" t="s">
        <v>1036</v>
      </c>
      <c r="I72" s="212" t="s">
        <v>65</v>
      </c>
      <c r="J72" s="212">
        <v>1400</v>
      </c>
      <c r="K72" s="325">
        <v>20</v>
      </c>
      <c r="L72" s="212"/>
      <c r="M72" s="212"/>
      <c r="N72" s="212"/>
      <c r="O72" s="212"/>
      <c r="P72" s="212"/>
      <c r="Q72" s="212" t="s">
        <v>1300</v>
      </c>
      <c r="R72" s="213" t="s">
        <v>1037</v>
      </c>
      <c r="S72" s="212" t="s">
        <v>1038</v>
      </c>
      <c r="T72" s="297"/>
    </row>
    <row r="73" s="286" customFormat="1" ht="123" customHeight="1" spans="1:20">
      <c r="A73" s="212">
        <v>68</v>
      </c>
      <c r="B73" s="212" t="s">
        <v>1313</v>
      </c>
      <c r="C73" s="212" t="s">
        <v>1039</v>
      </c>
      <c r="D73" s="212" t="s">
        <v>35</v>
      </c>
      <c r="E73" s="212" t="s">
        <v>631</v>
      </c>
      <c r="F73" s="212" t="s">
        <v>29</v>
      </c>
      <c r="G73" s="212" t="s">
        <v>402</v>
      </c>
      <c r="H73" s="239" t="s">
        <v>1040</v>
      </c>
      <c r="I73" s="212" t="s">
        <v>65</v>
      </c>
      <c r="J73" s="212">
        <v>300</v>
      </c>
      <c r="K73" s="325">
        <v>20</v>
      </c>
      <c r="L73" s="212"/>
      <c r="M73" s="212"/>
      <c r="N73" s="212"/>
      <c r="O73" s="212"/>
      <c r="P73" s="212"/>
      <c r="Q73" s="212" t="s">
        <v>1300</v>
      </c>
      <c r="R73" s="213" t="s">
        <v>1041</v>
      </c>
      <c r="S73" s="212" t="s">
        <v>1038</v>
      </c>
      <c r="T73" s="297"/>
    </row>
    <row r="74" s="286" customFormat="1" ht="139" customHeight="1" spans="1:20">
      <c r="A74" s="212">
        <v>69</v>
      </c>
      <c r="B74" s="212" t="s">
        <v>1314</v>
      </c>
      <c r="C74" s="212" t="s">
        <v>1042</v>
      </c>
      <c r="D74" s="212" t="s">
        <v>35</v>
      </c>
      <c r="E74" s="212" t="s">
        <v>631</v>
      </c>
      <c r="F74" s="212" t="s">
        <v>29</v>
      </c>
      <c r="G74" s="212" t="s">
        <v>402</v>
      </c>
      <c r="H74" s="239" t="s">
        <v>1043</v>
      </c>
      <c r="I74" s="212" t="s">
        <v>116</v>
      </c>
      <c r="J74" s="212">
        <v>1</v>
      </c>
      <c r="K74" s="325">
        <v>65</v>
      </c>
      <c r="L74" s="212"/>
      <c r="M74" s="212"/>
      <c r="N74" s="212"/>
      <c r="O74" s="212"/>
      <c r="P74" s="212"/>
      <c r="Q74" s="212" t="s">
        <v>1210</v>
      </c>
      <c r="R74" s="213" t="s">
        <v>1044</v>
      </c>
      <c r="S74" s="212"/>
      <c r="T74" s="297"/>
    </row>
    <row r="75" s="286" customFormat="1" ht="112" customHeight="1" spans="1:20">
      <c r="A75" s="212">
        <v>70</v>
      </c>
      <c r="B75" s="212" t="s">
        <v>1315</v>
      </c>
      <c r="C75" s="212" t="s">
        <v>1045</v>
      </c>
      <c r="D75" s="212" t="s">
        <v>35</v>
      </c>
      <c r="E75" s="212" t="s">
        <v>631</v>
      </c>
      <c r="F75" s="212" t="s">
        <v>29</v>
      </c>
      <c r="G75" s="212" t="s">
        <v>411</v>
      </c>
      <c r="H75" s="239" t="s">
        <v>1046</v>
      </c>
      <c r="I75" s="212" t="s">
        <v>799</v>
      </c>
      <c r="J75" s="212">
        <v>2</v>
      </c>
      <c r="K75" s="325">
        <v>20</v>
      </c>
      <c r="L75" s="212"/>
      <c r="M75" s="212"/>
      <c r="N75" s="212"/>
      <c r="O75" s="212"/>
      <c r="P75" s="212"/>
      <c r="Q75" s="212" t="s">
        <v>1300</v>
      </c>
      <c r="R75" s="213" t="s">
        <v>1047</v>
      </c>
      <c r="S75" s="212"/>
      <c r="T75" s="297"/>
    </row>
    <row r="76" s="286" customFormat="1" ht="132" customHeight="1" spans="1:20">
      <c r="A76" s="212">
        <v>71</v>
      </c>
      <c r="B76" s="212" t="s">
        <v>1316</v>
      </c>
      <c r="C76" s="212" t="s">
        <v>1048</v>
      </c>
      <c r="D76" s="212" t="s">
        <v>35</v>
      </c>
      <c r="E76" s="212" t="s">
        <v>631</v>
      </c>
      <c r="F76" s="212" t="s">
        <v>29</v>
      </c>
      <c r="G76" s="212" t="s">
        <v>411</v>
      </c>
      <c r="H76" s="239" t="s">
        <v>1049</v>
      </c>
      <c r="I76" s="212" t="s">
        <v>116</v>
      </c>
      <c r="J76" s="212">
        <v>2</v>
      </c>
      <c r="K76" s="325">
        <v>115</v>
      </c>
      <c r="L76" s="212"/>
      <c r="M76" s="212"/>
      <c r="N76" s="212"/>
      <c r="O76" s="212"/>
      <c r="P76" s="212"/>
      <c r="Q76" s="212" t="s">
        <v>1210</v>
      </c>
      <c r="R76" s="213" t="s">
        <v>1050</v>
      </c>
      <c r="S76" s="212"/>
      <c r="T76" s="297"/>
    </row>
    <row r="77" s="286" customFormat="1" ht="144" customHeight="1" spans="1:20">
      <c r="A77" s="212">
        <v>72</v>
      </c>
      <c r="B77" s="212" t="s">
        <v>1317</v>
      </c>
      <c r="C77" s="212" t="s">
        <v>1051</v>
      </c>
      <c r="D77" s="212" t="s">
        <v>35</v>
      </c>
      <c r="E77" s="212" t="s">
        <v>631</v>
      </c>
      <c r="F77" s="212" t="s">
        <v>29</v>
      </c>
      <c r="G77" s="212" t="s">
        <v>424</v>
      </c>
      <c r="H77" s="239" t="s">
        <v>1052</v>
      </c>
      <c r="I77" s="212" t="s">
        <v>116</v>
      </c>
      <c r="J77" s="212">
        <v>2</v>
      </c>
      <c r="K77" s="325">
        <v>115</v>
      </c>
      <c r="L77" s="212"/>
      <c r="M77" s="212"/>
      <c r="N77" s="212"/>
      <c r="O77" s="212"/>
      <c r="P77" s="212"/>
      <c r="Q77" s="212" t="s">
        <v>1210</v>
      </c>
      <c r="R77" s="213" t="s">
        <v>1053</v>
      </c>
      <c r="S77" s="212"/>
      <c r="T77" s="297"/>
    </row>
    <row r="78" s="286" customFormat="1" ht="164" customHeight="1" spans="1:20">
      <c r="A78" s="212">
        <v>73</v>
      </c>
      <c r="B78" s="212" t="s">
        <v>1318</v>
      </c>
      <c r="C78" s="212" t="s">
        <v>1054</v>
      </c>
      <c r="D78" s="212" t="s">
        <v>35</v>
      </c>
      <c r="E78" s="212" t="s">
        <v>631</v>
      </c>
      <c r="F78" s="212" t="s">
        <v>29</v>
      </c>
      <c r="G78" s="212" t="s">
        <v>424</v>
      </c>
      <c r="H78" s="239" t="s">
        <v>1055</v>
      </c>
      <c r="I78" s="212" t="s">
        <v>24</v>
      </c>
      <c r="J78" s="212">
        <v>1</v>
      </c>
      <c r="K78" s="325">
        <v>15</v>
      </c>
      <c r="L78" s="212"/>
      <c r="M78" s="212"/>
      <c r="N78" s="212"/>
      <c r="O78" s="212"/>
      <c r="P78" s="212"/>
      <c r="Q78" s="212" t="s">
        <v>1300</v>
      </c>
      <c r="R78" s="213" t="s">
        <v>1056</v>
      </c>
      <c r="S78" s="212"/>
      <c r="T78" s="297"/>
    </row>
    <row r="79" s="286" customFormat="1" ht="142" customHeight="1" spans="1:20">
      <c r="A79" s="212">
        <v>74</v>
      </c>
      <c r="B79" s="212" t="s">
        <v>1319</v>
      </c>
      <c r="C79" s="212" t="s">
        <v>1057</v>
      </c>
      <c r="D79" s="212" t="s">
        <v>35</v>
      </c>
      <c r="E79" s="212" t="s">
        <v>631</v>
      </c>
      <c r="F79" s="212" t="s">
        <v>29</v>
      </c>
      <c r="G79" s="212" t="s">
        <v>441</v>
      </c>
      <c r="H79" s="239" t="s">
        <v>1058</v>
      </c>
      <c r="I79" s="212" t="s">
        <v>116</v>
      </c>
      <c r="J79" s="212">
        <v>2</v>
      </c>
      <c r="K79" s="325">
        <v>115</v>
      </c>
      <c r="L79" s="212"/>
      <c r="M79" s="212"/>
      <c r="N79" s="212"/>
      <c r="O79" s="212"/>
      <c r="P79" s="212"/>
      <c r="Q79" s="212" t="s">
        <v>1210</v>
      </c>
      <c r="R79" s="213" t="s">
        <v>1059</v>
      </c>
      <c r="S79" s="212"/>
      <c r="T79" s="297"/>
    </row>
    <row r="80" s="286" customFormat="1" ht="132" customHeight="1" spans="1:20">
      <c r="A80" s="212">
        <v>75</v>
      </c>
      <c r="B80" s="212" t="s">
        <v>1320</v>
      </c>
      <c r="C80" s="212" t="s">
        <v>1060</v>
      </c>
      <c r="D80" s="212" t="s">
        <v>35</v>
      </c>
      <c r="E80" s="212" t="s">
        <v>631</v>
      </c>
      <c r="F80" s="212" t="s">
        <v>29</v>
      </c>
      <c r="G80" s="212" t="s">
        <v>441</v>
      </c>
      <c r="H80" s="239" t="s">
        <v>1061</v>
      </c>
      <c r="I80" s="212" t="s">
        <v>799</v>
      </c>
      <c r="J80" s="212">
        <v>1</v>
      </c>
      <c r="K80" s="325">
        <v>15</v>
      </c>
      <c r="L80" s="212"/>
      <c r="M80" s="212"/>
      <c r="N80" s="212"/>
      <c r="O80" s="212"/>
      <c r="P80" s="212"/>
      <c r="Q80" s="212" t="s">
        <v>1300</v>
      </c>
      <c r="R80" s="213" t="s">
        <v>1062</v>
      </c>
      <c r="S80" s="212"/>
      <c r="T80" s="297"/>
    </row>
    <row r="81" s="286" customFormat="1" ht="113" customHeight="1" spans="1:20">
      <c r="A81" s="212">
        <v>76</v>
      </c>
      <c r="B81" s="212" t="s">
        <v>1321</v>
      </c>
      <c r="C81" s="212" t="s">
        <v>1063</v>
      </c>
      <c r="D81" s="212" t="s">
        <v>35</v>
      </c>
      <c r="E81" s="212" t="s">
        <v>631</v>
      </c>
      <c r="F81" s="212" t="s">
        <v>29</v>
      </c>
      <c r="G81" s="212" t="s">
        <v>486</v>
      </c>
      <c r="H81" s="239" t="s">
        <v>1064</v>
      </c>
      <c r="I81" s="212" t="s">
        <v>65</v>
      </c>
      <c r="J81" s="212">
        <v>2000</v>
      </c>
      <c r="K81" s="325">
        <v>20</v>
      </c>
      <c r="L81" s="212"/>
      <c r="M81" s="212"/>
      <c r="N81" s="212"/>
      <c r="O81" s="212"/>
      <c r="P81" s="212"/>
      <c r="Q81" s="212" t="s">
        <v>1300</v>
      </c>
      <c r="R81" s="213" t="s">
        <v>1322</v>
      </c>
      <c r="S81" s="212"/>
      <c r="T81" s="297"/>
    </row>
    <row r="82" s="286" customFormat="1" ht="127" customHeight="1" spans="1:20">
      <c r="A82" s="212">
        <v>77</v>
      </c>
      <c r="B82" s="212" t="s">
        <v>1323</v>
      </c>
      <c r="C82" s="212" t="s">
        <v>1066</v>
      </c>
      <c r="D82" s="212" t="s">
        <v>35</v>
      </c>
      <c r="E82" s="212" t="s">
        <v>631</v>
      </c>
      <c r="F82" s="212" t="s">
        <v>29</v>
      </c>
      <c r="G82" s="212" t="s">
        <v>486</v>
      </c>
      <c r="H82" s="239" t="s">
        <v>1067</v>
      </c>
      <c r="I82" s="212" t="s">
        <v>116</v>
      </c>
      <c r="J82" s="212">
        <v>2</v>
      </c>
      <c r="K82" s="325">
        <v>115</v>
      </c>
      <c r="L82" s="212"/>
      <c r="M82" s="212"/>
      <c r="N82" s="212"/>
      <c r="O82" s="212"/>
      <c r="P82" s="212"/>
      <c r="Q82" s="212" t="s">
        <v>1210</v>
      </c>
      <c r="R82" s="213" t="s">
        <v>1068</v>
      </c>
      <c r="S82" s="212"/>
      <c r="T82" s="297"/>
    </row>
    <row r="83" s="286" customFormat="1" ht="129" customHeight="1" spans="1:20">
      <c r="A83" s="212">
        <v>78</v>
      </c>
      <c r="B83" s="212" t="s">
        <v>1324</v>
      </c>
      <c r="C83" s="212" t="s">
        <v>1325</v>
      </c>
      <c r="D83" s="212" t="s">
        <v>35</v>
      </c>
      <c r="E83" s="212" t="s">
        <v>631</v>
      </c>
      <c r="F83" s="212" t="s">
        <v>29</v>
      </c>
      <c r="G83" s="212" t="s">
        <v>1292</v>
      </c>
      <c r="H83" s="239" t="s">
        <v>1326</v>
      </c>
      <c r="I83" s="212" t="s">
        <v>116</v>
      </c>
      <c r="J83" s="212">
        <v>2</v>
      </c>
      <c r="K83" s="325">
        <v>115</v>
      </c>
      <c r="L83" s="212"/>
      <c r="M83" s="212"/>
      <c r="N83" s="212"/>
      <c r="O83" s="212"/>
      <c r="P83" s="212"/>
      <c r="Q83" s="212" t="s">
        <v>1210</v>
      </c>
      <c r="R83" s="213" t="s">
        <v>1071</v>
      </c>
      <c r="S83" s="212"/>
      <c r="T83" s="297"/>
    </row>
    <row r="84" s="286" customFormat="1" ht="168" customHeight="1" spans="1:20">
      <c r="A84" s="212">
        <v>79</v>
      </c>
      <c r="B84" s="212" t="s">
        <v>1327</v>
      </c>
      <c r="C84" s="212" t="s">
        <v>1072</v>
      </c>
      <c r="D84" s="212" t="s">
        <v>35</v>
      </c>
      <c r="E84" s="212" t="s">
        <v>631</v>
      </c>
      <c r="F84" s="212" t="s">
        <v>29</v>
      </c>
      <c r="G84" s="212" t="s">
        <v>1073</v>
      </c>
      <c r="H84" s="239" t="s">
        <v>1074</v>
      </c>
      <c r="I84" s="212" t="s">
        <v>1075</v>
      </c>
      <c r="J84" s="212">
        <v>13</v>
      </c>
      <c r="K84" s="325">
        <v>195</v>
      </c>
      <c r="L84" s="212"/>
      <c r="M84" s="212"/>
      <c r="N84" s="212"/>
      <c r="O84" s="212"/>
      <c r="P84" s="212"/>
      <c r="Q84" s="212" t="s">
        <v>1300</v>
      </c>
      <c r="R84" s="213" t="s">
        <v>1076</v>
      </c>
      <c r="S84" s="212"/>
      <c r="T84" s="297"/>
    </row>
    <row r="85" s="286" customFormat="1" ht="104" customHeight="1" spans="1:20">
      <c r="A85" s="212">
        <v>80</v>
      </c>
      <c r="B85" s="212" t="s">
        <v>1328</v>
      </c>
      <c r="C85" s="212" t="s">
        <v>1082</v>
      </c>
      <c r="D85" s="212" t="s">
        <v>35</v>
      </c>
      <c r="E85" s="212" t="s">
        <v>631</v>
      </c>
      <c r="F85" s="212" t="s">
        <v>29</v>
      </c>
      <c r="G85" s="212" t="s">
        <v>461</v>
      </c>
      <c r="H85" s="239" t="s">
        <v>1329</v>
      </c>
      <c r="I85" s="212" t="s">
        <v>92</v>
      </c>
      <c r="J85" s="212">
        <v>1</v>
      </c>
      <c r="K85" s="325">
        <v>540</v>
      </c>
      <c r="L85" s="212"/>
      <c r="M85" s="212"/>
      <c r="N85" s="212"/>
      <c r="O85" s="212"/>
      <c r="P85" s="212"/>
      <c r="Q85" s="212" t="s">
        <v>1200</v>
      </c>
      <c r="R85" s="213" t="s">
        <v>1330</v>
      </c>
      <c r="S85" s="212"/>
      <c r="T85" s="297"/>
    </row>
    <row r="86" s="286" customFormat="1" ht="139" customHeight="1" spans="1:20">
      <c r="A86" s="212">
        <v>81</v>
      </c>
      <c r="B86" s="212" t="s">
        <v>1331</v>
      </c>
      <c r="C86" s="212" t="s">
        <v>1085</v>
      </c>
      <c r="D86" s="212" t="s">
        <v>35</v>
      </c>
      <c r="E86" s="212" t="s">
        <v>1086</v>
      </c>
      <c r="F86" s="212" t="s">
        <v>29</v>
      </c>
      <c r="G86" s="212" t="s">
        <v>1087</v>
      </c>
      <c r="H86" s="213" t="s">
        <v>1088</v>
      </c>
      <c r="I86" s="212" t="s">
        <v>251</v>
      </c>
      <c r="J86" s="212">
        <v>3</v>
      </c>
      <c r="K86" s="325">
        <v>60</v>
      </c>
      <c r="L86" s="212"/>
      <c r="M86" s="212"/>
      <c r="N86" s="212"/>
      <c r="O86" s="212"/>
      <c r="P86" s="212"/>
      <c r="Q86" s="212" t="s">
        <v>1263</v>
      </c>
      <c r="R86" s="213" t="s">
        <v>1089</v>
      </c>
      <c r="S86" s="240"/>
      <c r="T86" s="297"/>
    </row>
  </sheetData>
  <mergeCells count="19">
    <mergeCell ref="A1:T1"/>
    <mergeCell ref="A2:T2"/>
    <mergeCell ref="L3:P3"/>
    <mergeCell ref="A5:H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7"/>
  <sheetViews>
    <sheetView topLeftCell="A35" workbookViewId="0">
      <selection activeCell="M45" sqref="M45"/>
    </sheetView>
  </sheetViews>
  <sheetFormatPr defaultColWidth="9" defaultRowHeight="13.5"/>
  <cols>
    <col min="1" max="7" width="6.25833333333333" customWidth="1"/>
    <col min="8" max="8" width="27.6333333333333" customWidth="1"/>
    <col min="9" max="10" width="6.88333333333333" customWidth="1"/>
    <col min="11" max="11" width="14.6333333333333" style="312" customWidth="1"/>
    <col min="12" max="17" width="6.88333333333333" customWidth="1"/>
    <col min="18" max="18" width="35" customWidth="1"/>
    <col min="19" max="20" width="5.88333333333333" customWidth="1"/>
  </cols>
  <sheetData>
    <row r="1" ht="34.5" spans="1:20">
      <c r="A1" s="203" t="s">
        <v>0</v>
      </c>
      <c r="B1" s="203"/>
      <c r="C1" s="204"/>
      <c r="D1" s="203"/>
      <c r="E1" s="204"/>
      <c r="F1" s="203"/>
      <c r="G1" s="203"/>
      <c r="H1" s="205"/>
      <c r="I1" s="203"/>
      <c r="J1" s="203"/>
      <c r="K1" s="299"/>
      <c r="L1" s="215"/>
      <c r="M1" s="215"/>
      <c r="N1" s="215"/>
      <c r="O1" s="215"/>
      <c r="P1" s="215"/>
      <c r="Q1" s="215"/>
      <c r="R1" s="231"/>
      <c r="S1" s="203"/>
      <c r="T1" s="203"/>
    </row>
    <row r="2" ht="14.25" spans="1:20">
      <c r="A2" s="206" t="s">
        <v>1186</v>
      </c>
      <c r="B2" s="206"/>
      <c r="C2" s="206"/>
      <c r="D2" s="206"/>
      <c r="E2" s="206"/>
      <c r="F2" s="206"/>
      <c r="G2" s="206"/>
      <c r="H2" s="207"/>
      <c r="I2" s="206"/>
      <c r="J2" s="206"/>
      <c r="K2" s="300"/>
      <c r="L2" s="218"/>
      <c r="M2" s="218"/>
      <c r="N2" s="218"/>
      <c r="O2" s="218"/>
      <c r="P2" s="218"/>
      <c r="Q2" s="218"/>
      <c r="R2" s="207"/>
      <c r="S2" s="206"/>
      <c r="T2" s="206"/>
    </row>
    <row r="3" ht="57" customHeight="1" spans="1:20">
      <c r="A3" s="208" t="s">
        <v>2</v>
      </c>
      <c r="B3" s="208" t="s">
        <v>3</v>
      </c>
      <c r="C3" s="208" t="s">
        <v>4</v>
      </c>
      <c r="D3" s="208" t="s">
        <v>5</v>
      </c>
      <c r="E3" s="208" t="s">
        <v>6</v>
      </c>
      <c r="F3" s="208" t="s">
        <v>7</v>
      </c>
      <c r="G3" s="208" t="s">
        <v>8</v>
      </c>
      <c r="H3" s="209" t="s">
        <v>9</v>
      </c>
      <c r="I3" s="210" t="s">
        <v>10</v>
      </c>
      <c r="J3" s="210" t="s">
        <v>11</v>
      </c>
      <c r="K3" s="301" t="s">
        <v>12</v>
      </c>
      <c r="L3" s="220" t="s">
        <v>1187</v>
      </c>
      <c r="M3" s="221"/>
      <c r="N3" s="221"/>
      <c r="O3" s="221"/>
      <c r="P3" s="222"/>
      <c r="Q3" s="232" t="s">
        <v>1188</v>
      </c>
      <c r="R3" s="211" t="s">
        <v>13</v>
      </c>
      <c r="S3" s="210" t="s">
        <v>14</v>
      </c>
      <c r="T3" s="210" t="s">
        <v>15</v>
      </c>
    </row>
    <row r="4" ht="57" customHeight="1" spans="1:20">
      <c r="A4" s="208"/>
      <c r="B4" s="208"/>
      <c r="C4" s="208"/>
      <c r="D4" s="208"/>
      <c r="E4" s="208"/>
      <c r="F4" s="208"/>
      <c r="G4" s="208"/>
      <c r="H4" s="209"/>
      <c r="I4" s="236"/>
      <c r="J4" s="236"/>
      <c r="K4" s="302"/>
      <c r="L4" s="225" t="s">
        <v>1189</v>
      </c>
      <c r="M4" s="225" t="s">
        <v>1190</v>
      </c>
      <c r="N4" s="225" t="s">
        <v>1191</v>
      </c>
      <c r="O4" s="225" t="s">
        <v>1192</v>
      </c>
      <c r="P4" s="225" t="s">
        <v>1193</v>
      </c>
      <c r="Q4" s="234"/>
      <c r="R4" s="235"/>
      <c r="S4" s="236"/>
      <c r="T4" s="236"/>
    </row>
    <row r="5" ht="18.75" spans="1:20">
      <c r="A5" s="287" t="s">
        <v>16</v>
      </c>
      <c r="B5" s="288"/>
      <c r="C5" s="288"/>
      <c r="D5" s="288"/>
      <c r="E5" s="288"/>
      <c r="F5" s="288"/>
      <c r="G5" s="288"/>
      <c r="H5" s="289"/>
      <c r="I5" s="208"/>
      <c r="J5" s="208"/>
      <c r="K5" s="314">
        <f>SUM(K6:K47)</f>
        <v>3669.952756</v>
      </c>
      <c r="L5" s="225"/>
      <c r="M5" s="225"/>
      <c r="N5" s="225"/>
      <c r="O5" s="225"/>
      <c r="P5" s="225"/>
      <c r="Q5" s="225"/>
      <c r="R5" s="209"/>
      <c r="S5" s="208"/>
      <c r="T5" s="208"/>
    </row>
    <row r="6" ht="67.5" spans="1:20">
      <c r="A6" s="303">
        <v>104</v>
      </c>
      <c r="B6" s="303" t="s">
        <v>501</v>
      </c>
      <c r="C6" s="303" t="s">
        <v>502</v>
      </c>
      <c r="D6" s="303" t="s">
        <v>19</v>
      </c>
      <c r="E6" s="303" t="s">
        <v>28</v>
      </c>
      <c r="F6" s="303" t="s">
        <v>29</v>
      </c>
      <c r="G6" s="303" t="s">
        <v>503</v>
      </c>
      <c r="H6" s="304" t="s">
        <v>504</v>
      </c>
      <c r="I6" s="303" t="s">
        <v>31</v>
      </c>
      <c r="J6" s="303">
        <v>5</v>
      </c>
      <c r="K6" s="308">
        <v>100</v>
      </c>
      <c r="L6" s="309"/>
      <c r="M6" s="309"/>
      <c r="N6" s="309"/>
      <c r="O6" s="309"/>
      <c r="P6" s="309"/>
      <c r="Q6" s="309" t="s">
        <v>1194</v>
      </c>
      <c r="R6" s="304" t="s">
        <v>505</v>
      </c>
      <c r="S6" s="307"/>
      <c r="T6" s="307"/>
    </row>
    <row r="7" ht="94.5" spans="1:20">
      <c r="A7" s="303">
        <v>105</v>
      </c>
      <c r="B7" s="303" t="s">
        <v>506</v>
      </c>
      <c r="C7" s="303" t="s">
        <v>507</v>
      </c>
      <c r="D7" s="303" t="s">
        <v>35</v>
      </c>
      <c r="E7" s="303" t="s">
        <v>36</v>
      </c>
      <c r="F7" s="303" t="s">
        <v>29</v>
      </c>
      <c r="G7" s="303" t="s">
        <v>503</v>
      </c>
      <c r="H7" s="304" t="s">
        <v>508</v>
      </c>
      <c r="I7" s="303" t="s">
        <v>31</v>
      </c>
      <c r="J7" s="303">
        <v>2.1</v>
      </c>
      <c r="K7" s="308">
        <v>94.5</v>
      </c>
      <c r="L7" s="309"/>
      <c r="M7" s="309"/>
      <c r="N7" s="309"/>
      <c r="O7" s="309"/>
      <c r="P7" s="309"/>
      <c r="Q7" s="309" t="s">
        <v>1197</v>
      </c>
      <c r="R7" s="304" t="s">
        <v>509</v>
      </c>
      <c r="S7" s="307"/>
      <c r="T7" s="307"/>
    </row>
    <row r="8" ht="94.5" spans="1:20">
      <c r="A8" s="303">
        <v>106</v>
      </c>
      <c r="B8" s="303" t="s">
        <v>510</v>
      </c>
      <c r="C8" s="303" t="s">
        <v>511</v>
      </c>
      <c r="D8" s="303" t="s">
        <v>35</v>
      </c>
      <c r="E8" s="303" t="s">
        <v>120</v>
      </c>
      <c r="F8" s="303" t="s">
        <v>29</v>
      </c>
      <c r="G8" s="303" t="s">
        <v>503</v>
      </c>
      <c r="H8" s="304" t="s">
        <v>512</v>
      </c>
      <c r="I8" s="303" t="s">
        <v>123</v>
      </c>
      <c r="J8" s="303">
        <v>70</v>
      </c>
      <c r="K8" s="308">
        <v>18.9</v>
      </c>
      <c r="L8" s="309"/>
      <c r="M8" s="309"/>
      <c r="N8" s="309"/>
      <c r="O8" s="309"/>
      <c r="P8" s="309"/>
      <c r="Q8" s="309" t="s">
        <v>1200</v>
      </c>
      <c r="R8" s="304" t="s">
        <v>513</v>
      </c>
      <c r="S8" s="307"/>
      <c r="T8" s="307"/>
    </row>
    <row r="9" ht="108" spans="1:20">
      <c r="A9" s="303">
        <v>107</v>
      </c>
      <c r="B9" s="303" t="s">
        <v>514</v>
      </c>
      <c r="C9" s="303" t="s">
        <v>515</v>
      </c>
      <c r="D9" s="303" t="s">
        <v>19</v>
      </c>
      <c r="E9" s="303" t="s">
        <v>28</v>
      </c>
      <c r="F9" s="303" t="s">
        <v>29</v>
      </c>
      <c r="G9" s="303" t="s">
        <v>503</v>
      </c>
      <c r="H9" s="304" t="s">
        <v>516</v>
      </c>
      <c r="I9" s="303" t="s">
        <v>517</v>
      </c>
      <c r="J9" s="303">
        <v>3</v>
      </c>
      <c r="K9" s="308">
        <v>30</v>
      </c>
      <c r="L9" s="309"/>
      <c r="M9" s="309"/>
      <c r="N9" s="309"/>
      <c r="O9" s="309"/>
      <c r="P9" s="309"/>
      <c r="Q9" s="309" t="s">
        <v>1196</v>
      </c>
      <c r="R9" s="304" t="s">
        <v>518</v>
      </c>
      <c r="S9" s="307"/>
      <c r="T9" s="307"/>
    </row>
    <row r="10" ht="148.5" spans="1:20">
      <c r="A10" s="303">
        <v>108</v>
      </c>
      <c r="B10" s="303" t="s">
        <v>519</v>
      </c>
      <c r="C10" s="303" t="s">
        <v>520</v>
      </c>
      <c r="D10" s="303" t="s">
        <v>35</v>
      </c>
      <c r="E10" s="303" t="s">
        <v>36</v>
      </c>
      <c r="F10" s="303" t="s">
        <v>29</v>
      </c>
      <c r="G10" s="303" t="s">
        <v>521</v>
      </c>
      <c r="H10" s="304" t="s">
        <v>522</v>
      </c>
      <c r="I10" s="303" t="s">
        <v>31</v>
      </c>
      <c r="J10" s="303">
        <v>4</v>
      </c>
      <c r="K10" s="308">
        <v>200</v>
      </c>
      <c r="L10" s="309"/>
      <c r="M10" s="309"/>
      <c r="N10" s="309"/>
      <c r="O10" s="309"/>
      <c r="P10" s="309"/>
      <c r="Q10" s="309" t="s">
        <v>1197</v>
      </c>
      <c r="R10" s="304" t="s">
        <v>523</v>
      </c>
      <c r="S10" s="307"/>
      <c r="T10" s="307"/>
    </row>
    <row r="11" ht="121.5" spans="1:20">
      <c r="A11" s="303">
        <v>109</v>
      </c>
      <c r="B11" s="303" t="s">
        <v>524</v>
      </c>
      <c r="C11" s="303" t="s">
        <v>1218</v>
      </c>
      <c r="D11" s="303" t="s">
        <v>19</v>
      </c>
      <c r="E11" s="303" t="s">
        <v>28</v>
      </c>
      <c r="F11" s="303" t="s">
        <v>29</v>
      </c>
      <c r="G11" s="303" t="s">
        <v>521</v>
      </c>
      <c r="H11" s="304" t="s">
        <v>1219</v>
      </c>
      <c r="I11" s="303" t="s">
        <v>31</v>
      </c>
      <c r="J11" s="303">
        <v>4</v>
      </c>
      <c r="K11" s="308">
        <v>120</v>
      </c>
      <c r="L11" s="309"/>
      <c r="M11" s="309"/>
      <c r="N11" s="309"/>
      <c r="O11" s="309"/>
      <c r="P11" s="309"/>
      <c r="Q11" s="309" t="s">
        <v>1196</v>
      </c>
      <c r="R11" s="304" t="s">
        <v>527</v>
      </c>
      <c r="S11" s="307"/>
      <c r="T11" s="307"/>
    </row>
    <row r="12" ht="81" spans="1:20">
      <c r="A12" s="303">
        <v>110</v>
      </c>
      <c r="B12" s="303" t="s">
        <v>528</v>
      </c>
      <c r="C12" s="303" t="s">
        <v>630</v>
      </c>
      <c r="D12" s="303" t="s">
        <v>35</v>
      </c>
      <c r="E12" s="303" t="s">
        <v>176</v>
      </c>
      <c r="F12" s="303" t="s">
        <v>29</v>
      </c>
      <c r="G12" s="303" t="s">
        <v>521</v>
      </c>
      <c r="H12" s="304" t="s">
        <v>530</v>
      </c>
      <c r="I12" s="303" t="s">
        <v>31</v>
      </c>
      <c r="J12" s="303">
        <v>2</v>
      </c>
      <c r="K12" s="308">
        <v>310</v>
      </c>
      <c r="L12" s="309"/>
      <c r="M12" s="309"/>
      <c r="N12" s="309"/>
      <c r="O12" s="309"/>
      <c r="P12" s="309"/>
      <c r="Q12" s="309" t="s">
        <v>1200</v>
      </c>
      <c r="R12" s="304" t="s">
        <v>531</v>
      </c>
      <c r="S12" s="307"/>
      <c r="T12" s="307"/>
    </row>
    <row r="13" ht="108" spans="1:20">
      <c r="A13" s="303">
        <v>111</v>
      </c>
      <c r="B13" s="303" t="s">
        <v>532</v>
      </c>
      <c r="C13" s="303" t="s">
        <v>533</v>
      </c>
      <c r="D13" s="303" t="s">
        <v>35</v>
      </c>
      <c r="E13" s="303" t="s">
        <v>36</v>
      </c>
      <c r="F13" s="303" t="s">
        <v>534</v>
      </c>
      <c r="G13" s="303" t="s">
        <v>521</v>
      </c>
      <c r="H13" s="304" t="s">
        <v>535</v>
      </c>
      <c r="I13" s="303" t="s">
        <v>31</v>
      </c>
      <c r="J13" s="303">
        <v>2</v>
      </c>
      <c r="K13" s="308">
        <v>140</v>
      </c>
      <c r="L13" s="309"/>
      <c r="M13" s="309"/>
      <c r="N13" s="309"/>
      <c r="O13" s="309"/>
      <c r="P13" s="309"/>
      <c r="Q13" s="309" t="s">
        <v>1197</v>
      </c>
      <c r="R13" s="304" t="s">
        <v>536</v>
      </c>
      <c r="S13" s="307"/>
      <c r="T13" s="307"/>
    </row>
    <row r="14" ht="94.5" spans="1:20">
      <c r="A14" s="303">
        <v>112</v>
      </c>
      <c r="B14" s="303" t="s">
        <v>537</v>
      </c>
      <c r="C14" s="303" t="s">
        <v>538</v>
      </c>
      <c r="D14" s="303" t="s">
        <v>35</v>
      </c>
      <c r="E14" s="303" t="s">
        <v>120</v>
      </c>
      <c r="F14" s="303" t="s">
        <v>534</v>
      </c>
      <c r="G14" s="303" t="s">
        <v>521</v>
      </c>
      <c r="H14" s="304" t="s">
        <v>539</v>
      </c>
      <c r="I14" s="303" t="s">
        <v>123</v>
      </c>
      <c r="J14" s="303">
        <v>100</v>
      </c>
      <c r="K14" s="308">
        <v>33</v>
      </c>
      <c r="L14" s="309"/>
      <c r="M14" s="309"/>
      <c r="N14" s="309"/>
      <c r="O14" s="309"/>
      <c r="P14" s="309"/>
      <c r="Q14" s="309" t="s">
        <v>1200</v>
      </c>
      <c r="R14" s="304" t="s">
        <v>513</v>
      </c>
      <c r="S14" s="307"/>
      <c r="T14" s="307"/>
    </row>
    <row r="15" ht="94.5" spans="1:20">
      <c r="A15" s="303">
        <v>113</v>
      </c>
      <c r="B15" s="303" t="s">
        <v>540</v>
      </c>
      <c r="C15" s="303" t="s">
        <v>541</v>
      </c>
      <c r="D15" s="303" t="s">
        <v>35</v>
      </c>
      <c r="E15" s="303" t="s">
        <v>113</v>
      </c>
      <c r="F15" s="303" t="s">
        <v>29</v>
      </c>
      <c r="G15" s="303" t="s">
        <v>521</v>
      </c>
      <c r="H15" s="304" t="s">
        <v>542</v>
      </c>
      <c r="I15" s="303" t="s">
        <v>92</v>
      </c>
      <c r="J15" s="303">
        <v>125</v>
      </c>
      <c r="K15" s="308">
        <v>11.12</v>
      </c>
      <c r="L15" s="309"/>
      <c r="M15" s="309"/>
      <c r="N15" s="309"/>
      <c r="O15" s="309"/>
      <c r="P15" s="309"/>
      <c r="Q15" s="309" t="s">
        <v>1200</v>
      </c>
      <c r="R15" s="304" t="s">
        <v>543</v>
      </c>
      <c r="S15" s="307"/>
      <c r="T15" s="307"/>
    </row>
    <row r="16" ht="148.5" spans="1:20">
      <c r="A16" s="303">
        <v>114</v>
      </c>
      <c r="B16" s="303" t="s">
        <v>544</v>
      </c>
      <c r="C16" s="303" t="s">
        <v>545</v>
      </c>
      <c r="D16" s="303" t="s">
        <v>35</v>
      </c>
      <c r="E16" s="303" t="s">
        <v>120</v>
      </c>
      <c r="F16" s="303" t="s">
        <v>29</v>
      </c>
      <c r="G16" s="303" t="s">
        <v>546</v>
      </c>
      <c r="H16" s="304" t="s">
        <v>547</v>
      </c>
      <c r="I16" s="303" t="s">
        <v>123</v>
      </c>
      <c r="J16" s="303">
        <v>100</v>
      </c>
      <c r="K16" s="308">
        <v>29.43</v>
      </c>
      <c r="L16" s="309"/>
      <c r="M16" s="309"/>
      <c r="N16" s="309"/>
      <c r="O16" s="309"/>
      <c r="P16" s="309"/>
      <c r="Q16" s="309" t="s">
        <v>1200</v>
      </c>
      <c r="R16" s="304" t="s">
        <v>548</v>
      </c>
      <c r="S16" s="307"/>
      <c r="T16" s="307"/>
    </row>
    <row r="17" ht="81" spans="1:20">
      <c r="A17" s="303">
        <v>115</v>
      </c>
      <c r="B17" s="303" t="s">
        <v>549</v>
      </c>
      <c r="C17" s="303" t="s">
        <v>550</v>
      </c>
      <c r="D17" s="303" t="s">
        <v>35</v>
      </c>
      <c r="E17" s="303" t="s">
        <v>375</v>
      </c>
      <c r="F17" s="303" t="s">
        <v>29</v>
      </c>
      <c r="G17" s="303" t="s">
        <v>546</v>
      </c>
      <c r="H17" s="304" t="s">
        <v>551</v>
      </c>
      <c r="I17" s="303" t="s">
        <v>116</v>
      </c>
      <c r="J17" s="303">
        <v>1</v>
      </c>
      <c r="K17" s="308">
        <v>30</v>
      </c>
      <c r="L17" s="309"/>
      <c r="M17" s="309"/>
      <c r="N17" s="309"/>
      <c r="O17" s="309"/>
      <c r="P17" s="309"/>
      <c r="Q17" s="309" t="s">
        <v>1200</v>
      </c>
      <c r="R17" s="304" t="s">
        <v>552</v>
      </c>
      <c r="S17" s="307"/>
      <c r="T17" s="307"/>
    </row>
    <row r="18" ht="94.5" spans="1:20">
      <c r="A18" s="303">
        <v>116</v>
      </c>
      <c r="B18" s="303" t="s">
        <v>553</v>
      </c>
      <c r="C18" s="303" t="s">
        <v>554</v>
      </c>
      <c r="D18" s="303" t="s">
        <v>35</v>
      </c>
      <c r="E18" s="303" t="s">
        <v>36</v>
      </c>
      <c r="F18" s="303" t="s">
        <v>29</v>
      </c>
      <c r="G18" s="303" t="s">
        <v>546</v>
      </c>
      <c r="H18" s="304" t="s">
        <v>555</v>
      </c>
      <c r="I18" s="303" t="s">
        <v>198</v>
      </c>
      <c r="J18" s="303">
        <v>210</v>
      </c>
      <c r="K18" s="308">
        <v>12.6</v>
      </c>
      <c r="L18" s="309"/>
      <c r="M18" s="309"/>
      <c r="N18" s="309"/>
      <c r="O18" s="309"/>
      <c r="P18" s="309"/>
      <c r="Q18" s="309" t="s">
        <v>1197</v>
      </c>
      <c r="R18" s="304" t="s">
        <v>556</v>
      </c>
      <c r="S18" s="307"/>
      <c r="T18" s="307"/>
    </row>
    <row r="19" ht="108" spans="1:20">
      <c r="A19" s="303">
        <v>117</v>
      </c>
      <c r="B19" s="303" t="s">
        <v>557</v>
      </c>
      <c r="C19" s="303" t="s">
        <v>558</v>
      </c>
      <c r="D19" s="303" t="s">
        <v>35</v>
      </c>
      <c r="E19" s="303" t="s">
        <v>113</v>
      </c>
      <c r="F19" s="303" t="s">
        <v>29</v>
      </c>
      <c r="G19" s="303" t="s">
        <v>546</v>
      </c>
      <c r="H19" s="304" t="s">
        <v>559</v>
      </c>
      <c r="I19" s="303" t="s">
        <v>92</v>
      </c>
      <c r="J19" s="303">
        <v>120</v>
      </c>
      <c r="K19" s="308">
        <v>11.04</v>
      </c>
      <c r="L19" s="309"/>
      <c r="M19" s="309"/>
      <c r="N19" s="309"/>
      <c r="O19" s="309"/>
      <c r="P19" s="309"/>
      <c r="Q19" s="309" t="s">
        <v>1200</v>
      </c>
      <c r="R19" s="304" t="s">
        <v>560</v>
      </c>
      <c r="S19" s="307"/>
      <c r="T19" s="307"/>
    </row>
    <row r="20" ht="81" spans="1:20">
      <c r="A20" s="303">
        <v>118</v>
      </c>
      <c r="B20" s="303" t="s">
        <v>561</v>
      </c>
      <c r="C20" s="303" t="s">
        <v>562</v>
      </c>
      <c r="D20" s="303" t="s">
        <v>19</v>
      </c>
      <c r="E20" s="303" t="s">
        <v>28</v>
      </c>
      <c r="F20" s="303" t="s">
        <v>29</v>
      </c>
      <c r="G20" s="303" t="s">
        <v>546</v>
      </c>
      <c r="H20" s="304" t="s">
        <v>563</v>
      </c>
      <c r="I20" s="303" t="s">
        <v>31</v>
      </c>
      <c r="J20" s="303">
        <v>4.2</v>
      </c>
      <c r="K20" s="308">
        <v>84</v>
      </c>
      <c r="L20" s="309"/>
      <c r="M20" s="309"/>
      <c r="N20" s="309"/>
      <c r="O20" s="309"/>
      <c r="P20" s="309"/>
      <c r="Q20" s="309" t="s">
        <v>1194</v>
      </c>
      <c r="R20" s="304" t="s">
        <v>564</v>
      </c>
      <c r="S20" s="307"/>
      <c r="T20" s="307"/>
    </row>
    <row r="21" ht="121.5" spans="1:20">
      <c r="A21" s="303">
        <v>119</v>
      </c>
      <c r="B21" s="303" t="s">
        <v>565</v>
      </c>
      <c r="C21" s="303" t="s">
        <v>566</v>
      </c>
      <c r="D21" s="303" t="s">
        <v>19</v>
      </c>
      <c r="E21" s="303" t="s">
        <v>28</v>
      </c>
      <c r="F21" s="303" t="s">
        <v>29</v>
      </c>
      <c r="G21" s="303" t="s">
        <v>546</v>
      </c>
      <c r="H21" s="304" t="s">
        <v>567</v>
      </c>
      <c r="I21" s="303" t="s">
        <v>517</v>
      </c>
      <c r="J21" s="303">
        <v>10</v>
      </c>
      <c r="K21" s="308">
        <v>38</v>
      </c>
      <c r="L21" s="309"/>
      <c r="M21" s="309"/>
      <c r="N21" s="309"/>
      <c r="O21" s="309"/>
      <c r="P21" s="309"/>
      <c r="Q21" s="309" t="s">
        <v>1196</v>
      </c>
      <c r="R21" s="304" t="s">
        <v>568</v>
      </c>
      <c r="S21" s="307"/>
      <c r="T21" s="307"/>
    </row>
    <row r="22" ht="67.5" spans="1:20">
      <c r="A22" s="303">
        <v>120</v>
      </c>
      <c r="B22" s="303" t="s">
        <v>569</v>
      </c>
      <c r="C22" s="303" t="s">
        <v>554</v>
      </c>
      <c r="D22" s="303" t="s">
        <v>35</v>
      </c>
      <c r="E22" s="303" t="s">
        <v>36</v>
      </c>
      <c r="F22" s="303" t="s">
        <v>21</v>
      </c>
      <c r="G22" s="303" t="s">
        <v>546</v>
      </c>
      <c r="H22" s="304" t="s">
        <v>570</v>
      </c>
      <c r="I22" s="303" t="s">
        <v>198</v>
      </c>
      <c r="J22" s="303">
        <v>200</v>
      </c>
      <c r="K22" s="308">
        <v>12</v>
      </c>
      <c r="L22" s="309"/>
      <c r="M22" s="309"/>
      <c r="N22" s="309"/>
      <c r="O22" s="309"/>
      <c r="P22" s="309"/>
      <c r="Q22" s="309" t="s">
        <v>1197</v>
      </c>
      <c r="R22" s="304" t="s">
        <v>571</v>
      </c>
      <c r="S22" s="307"/>
      <c r="T22" s="307"/>
    </row>
    <row r="23" ht="94.5" spans="1:20">
      <c r="A23" s="303">
        <v>121</v>
      </c>
      <c r="B23" s="303" t="s">
        <v>572</v>
      </c>
      <c r="C23" s="303" t="s">
        <v>573</v>
      </c>
      <c r="D23" s="303" t="s">
        <v>35</v>
      </c>
      <c r="E23" s="303" t="s">
        <v>36</v>
      </c>
      <c r="F23" s="303" t="s">
        <v>21</v>
      </c>
      <c r="G23" s="303" t="s">
        <v>546</v>
      </c>
      <c r="H23" s="304" t="s">
        <v>574</v>
      </c>
      <c r="I23" s="303" t="s">
        <v>31</v>
      </c>
      <c r="J23" s="303">
        <v>2.2</v>
      </c>
      <c r="K23" s="308">
        <v>44</v>
      </c>
      <c r="L23" s="309"/>
      <c r="M23" s="309"/>
      <c r="N23" s="309"/>
      <c r="O23" s="309"/>
      <c r="P23" s="309"/>
      <c r="Q23" s="309" t="s">
        <v>1200</v>
      </c>
      <c r="R23" s="304" t="s">
        <v>575</v>
      </c>
      <c r="S23" s="307"/>
      <c r="T23" s="307"/>
    </row>
    <row r="24" ht="81" spans="1:20">
      <c r="A24" s="303">
        <v>122</v>
      </c>
      <c r="B24" s="303" t="s">
        <v>576</v>
      </c>
      <c r="C24" s="303" t="s">
        <v>1220</v>
      </c>
      <c r="D24" s="303" t="s">
        <v>35</v>
      </c>
      <c r="E24" s="303" t="s">
        <v>375</v>
      </c>
      <c r="F24" s="303" t="s">
        <v>29</v>
      </c>
      <c r="G24" s="303" t="s">
        <v>578</v>
      </c>
      <c r="H24" s="304" t="s">
        <v>579</v>
      </c>
      <c r="I24" s="303" t="s">
        <v>31</v>
      </c>
      <c r="J24" s="303">
        <v>3.2</v>
      </c>
      <c r="K24" s="308">
        <v>64</v>
      </c>
      <c r="L24" s="309"/>
      <c r="M24" s="309"/>
      <c r="N24" s="309"/>
      <c r="O24" s="309"/>
      <c r="P24" s="309"/>
      <c r="Q24" s="309" t="s">
        <v>1221</v>
      </c>
      <c r="R24" s="304" t="s">
        <v>580</v>
      </c>
      <c r="S24" s="307"/>
      <c r="T24" s="307"/>
    </row>
    <row r="25" ht="94.5" spans="1:20">
      <c r="A25" s="303">
        <v>123</v>
      </c>
      <c r="B25" s="303" t="s">
        <v>581</v>
      </c>
      <c r="C25" s="303" t="s">
        <v>582</v>
      </c>
      <c r="D25" s="303" t="s">
        <v>19</v>
      </c>
      <c r="E25" s="303" t="s">
        <v>28</v>
      </c>
      <c r="F25" s="303" t="s">
        <v>29</v>
      </c>
      <c r="G25" s="303" t="s">
        <v>578</v>
      </c>
      <c r="H25" s="304" t="s">
        <v>583</v>
      </c>
      <c r="I25" s="303" t="s">
        <v>517</v>
      </c>
      <c r="J25" s="303">
        <v>15</v>
      </c>
      <c r="K25" s="308">
        <v>45</v>
      </c>
      <c r="L25" s="309"/>
      <c r="M25" s="309"/>
      <c r="N25" s="309"/>
      <c r="O25" s="309"/>
      <c r="P25" s="309"/>
      <c r="Q25" s="309" t="s">
        <v>1196</v>
      </c>
      <c r="R25" s="304" t="s">
        <v>1332</v>
      </c>
      <c r="S25" s="307"/>
      <c r="T25" s="307"/>
    </row>
    <row r="26" ht="81" spans="1:20">
      <c r="A26" s="303">
        <v>124</v>
      </c>
      <c r="B26" s="303" t="s">
        <v>585</v>
      </c>
      <c r="C26" s="303" t="s">
        <v>586</v>
      </c>
      <c r="D26" s="303" t="s">
        <v>35</v>
      </c>
      <c r="E26" s="303" t="s">
        <v>120</v>
      </c>
      <c r="F26" s="303" t="s">
        <v>29</v>
      </c>
      <c r="G26" s="303" t="s">
        <v>578</v>
      </c>
      <c r="H26" s="304" t="s">
        <v>587</v>
      </c>
      <c r="I26" s="303" t="s">
        <v>123</v>
      </c>
      <c r="J26" s="303">
        <v>128</v>
      </c>
      <c r="K26" s="308">
        <v>34.56</v>
      </c>
      <c r="L26" s="309"/>
      <c r="M26" s="309"/>
      <c r="N26" s="309"/>
      <c r="O26" s="309"/>
      <c r="P26" s="309"/>
      <c r="Q26" s="309" t="s">
        <v>1200</v>
      </c>
      <c r="R26" s="304" t="s">
        <v>588</v>
      </c>
      <c r="S26" s="307"/>
      <c r="T26" s="307"/>
    </row>
    <row r="27" ht="108" spans="1:20">
      <c r="A27" s="303">
        <v>125</v>
      </c>
      <c r="B27" s="303" t="s">
        <v>589</v>
      </c>
      <c r="C27" s="303" t="s">
        <v>590</v>
      </c>
      <c r="D27" s="303" t="s">
        <v>35</v>
      </c>
      <c r="E27" s="303" t="s">
        <v>113</v>
      </c>
      <c r="F27" s="303" t="s">
        <v>29</v>
      </c>
      <c r="G27" s="303" t="s">
        <v>578</v>
      </c>
      <c r="H27" s="304" t="s">
        <v>591</v>
      </c>
      <c r="I27" s="303" t="s">
        <v>92</v>
      </c>
      <c r="J27" s="303">
        <v>196</v>
      </c>
      <c r="K27" s="308">
        <v>18.032</v>
      </c>
      <c r="L27" s="309"/>
      <c r="M27" s="309"/>
      <c r="N27" s="309"/>
      <c r="O27" s="309"/>
      <c r="P27" s="309"/>
      <c r="Q27" s="309" t="s">
        <v>1200</v>
      </c>
      <c r="R27" s="304" t="s">
        <v>592</v>
      </c>
      <c r="S27" s="307"/>
      <c r="T27" s="307"/>
    </row>
    <row r="28" ht="94.5" spans="1:20">
      <c r="A28" s="303">
        <v>126</v>
      </c>
      <c r="B28" s="303" t="s">
        <v>593</v>
      </c>
      <c r="C28" s="303" t="s">
        <v>594</v>
      </c>
      <c r="D28" s="303" t="s">
        <v>35</v>
      </c>
      <c r="E28" s="303" t="s">
        <v>120</v>
      </c>
      <c r="F28" s="303" t="s">
        <v>29</v>
      </c>
      <c r="G28" s="303" t="s">
        <v>595</v>
      </c>
      <c r="H28" s="304" t="s">
        <v>596</v>
      </c>
      <c r="I28" s="303" t="s">
        <v>123</v>
      </c>
      <c r="J28" s="303">
        <v>30</v>
      </c>
      <c r="K28" s="308">
        <v>8.1</v>
      </c>
      <c r="L28" s="309"/>
      <c r="M28" s="309"/>
      <c r="N28" s="309"/>
      <c r="O28" s="309"/>
      <c r="P28" s="309"/>
      <c r="Q28" s="309" t="s">
        <v>1200</v>
      </c>
      <c r="R28" s="304" t="s">
        <v>513</v>
      </c>
      <c r="S28" s="307"/>
      <c r="T28" s="307"/>
    </row>
    <row r="29" ht="108" spans="1:20">
      <c r="A29" s="303">
        <v>127</v>
      </c>
      <c r="B29" s="303" t="s">
        <v>597</v>
      </c>
      <c r="C29" s="303" t="s">
        <v>598</v>
      </c>
      <c r="D29" s="303" t="s">
        <v>35</v>
      </c>
      <c r="E29" s="303" t="s">
        <v>36</v>
      </c>
      <c r="F29" s="303" t="s">
        <v>29</v>
      </c>
      <c r="G29" s="303" t="s">
        <v>595</v>
      </c>
      <c r="H29" s="304" t="s">
        <v>599</v>
      </c>
      <c r="I29" s="303" t="s">
        <v>31</v>
      </c>
      <c r="J29" s="303">
        <v>1.25</v>
      </c>
      <c r="K29" s="308">
        <v>56.25</v>
      </c>
      <c r="L29" s="309"/>
      <c r="M29" s="309"/>
      <c r="N29" s="309"/>
      <c r="O29" s="309"/>
      <c r="P29" s="309"/>
      <c r="Q29" s="309" t="s">
        <v>1197</v>
      </c>
      <c r="R29" s="304" t="s">
        <v>600</v>
      </c>
      <c r="S29" s="307"/>
      <c r="T29" s="307"/>
    </row>
    <row r="30" ht="108" spans="1:20">
      <c r="A30" s="303">
        <v>128</v>
      </c>
      <c r="B30" s="303" t="s">
        <v>601</v>
      </c>
      <c r="C30" s="303" t="s">
        <v>598</v>
      </c>
      <c r="D30" s="303" t="s">
        <v>35</v>
      </c>
      <c r="E30" s="303" t="s">
        <v>36</v>
      </c>
      <c r="F30" s="303" t="s">
        <v>29</v>
      </c>
      <c r="G30" s="303" t="s">
        <v>595</v>
      </c>
      <c r="H30" s="304" t="s">
        <v>602</v>
      </c>
      <c r="I30" s="303" t="s">
        <v>31</v>
      </c>
      <c r="J30" s="303">
        <v>3</v>
      </c>
      <c r="K30" s="308">
        <v>90</v>
      </c>
      <c r="L30" s="309"/>
      <c r="M30" s="309"/>
      <c r="N30" s="309"/>
      <c r="O30" s="309"/>
      <c r="P30" s="309"/>
      <c r="Q30" s="309" t="s">
        <v>1197</v>
      </c>
      <c r="R30" s="304" t="s">
        <v>600</v>
      </c>
      <c r="S30" s="307"/>
      <c r="T30" s="307"/>
    </row>
    <row r="31" ht="148.5" spans="1:20">
      <c r="A31" s="303">
        <v>129</v>
      </c>
      <c r="B31" s="303" t="s">
        <v>603</v>
      </c>
      <c r="C31" s="303" t="s">
        <v>1223</v>
      </c>
      <c r="D31" s="303" t="s">
        <v>19</v>
      </c>
      <c r="E31" s="303" t="s">
        <v>28</v>
      </c>
      <c r="F31" s="303" t="s">
        <v>29</v>
      </c>
      <c r="G31" s="303" t="s">
        <v>595</v>
      </c>
      <c r="H31" s="304" t="s">
        <v>1224</v>
      </c>
      <c r="I31" s="303" t="s">
        <v>31</v>
      </c>
      <c r="J31" s="303">
        <v>1.4</v>
      </c>
      <c r="K31" s="308">
        <v>42</v>
      </c>
      <c r="L31" s="309"/>
      <c r="M31" s="309"/>
      <c r="N31" s="309"/>
      <c r="O31" s="309"/>
      <c r="P31" s="309"/>
      <c r="Q31" s="309" t="s">
        <v>1196</v>
      </c>
      <c r="R31" s="304" t="s">
        <v>606</v>
      </c>
      <c r="S31" s="307"/>
      <c r="T31" s="307"/>
    </row>
    <row r="32" ht="81" spans="1:20">
      <c r="A32" s="303">
        <v>130</v>
      </c>
      <c r="B32" s="303" t="s">
        <v>607</v>
      </c>
      <c r="C32" s="303" t="s">
        <v>608</v>
      </c>
      <c r="D32" s="303" t="s">
        <v>35</v>
      </c>
      <c r="E32" s="303" t="s">
        <v>120</v>
      </c>
      <c r="F32" s="303" t="s">
        <v>29</v>
      </c>
      <c r="G32" s="303" t="s">
        <v>609</v>
      </c>
      <c r="H32" s="304" t="s">
        <v>610</v>
      </c>
      <c r="I32" s="303" t="s">
        <v>92</v>
      </c>
      <c r="J32" s="303">
        <v>140</v>
      </c>
      <c r="K32" s="308">
        <v>37.8</v>
      </c>
      <c r="L32" s="309"/>
      <c r="M32" s="309"/>
      <c r="N32" s="309"/>
      <c r="O32" s="309"/>
      <c r="P32" s="309"/>
      <c r="Q32" s="309" t="s">
        <v>1200</v>
      </c>
      <c r="R32" s="304" t="s">
        <v>588</v>
      </c>
      <c r="S32" s="307"/>
      <c r="T32" s="307"/>
    </row>
    <row r="33" ht="67.5" spans="1:20">
      <c r="A33" s="303">
        <v>131</v>
      </c>
      <c r="B33" s="303" t="s">
        <v>611</v>
      </c>
      <c r="C33" s="303" t="s">
        <v>612</v>
      </c>
      <c r="D33" s="303" t="s">
        <v>19</v>
      </c>
      <c r="E33" s="303" t="s">
        <v>28</v>
      </c>
      <c r="F33" s="303" t="s">
        <v>29</v>
      </c>
      <c r="G33" s="303" t="s">
        <v>609</v>
      </c>
      <c r="H33" s="304" t="s">
        <v>613</v>
      </c>
      <c r="I33" s="303" t="s">
        <v>133</v>
      </c>
      <c r="J33" s="303">
        <v>2190</v>
      </c>
      <c r="K33" s="308">
        <v>85.7</v>
      </c>
      <c r="L33" s="309"/>
      <c r="M33" s="309"/>
      <c r="N33" s="309"/>
      <c r="O33" s="309"/>
      <c r="P33" s="309"/>
      <c r="Q33" s="309" t="s">
        <v>1194</v>
      </c>
      <c r="R33" s="304" t="s">
        <v>614</v>
      </c>
      <c r="S33" s="307"/>
      <c r="T33" s="307"/>
    </row>
    <row r="34" ht="108" spans="1:20">
      <c r="A34" s="303">
        <v>132</v>
      </c>
      <c r="B34" s="303" t="s">
        <v>615</v>
      </c>
      <c r="C34" s="303" t="s">
        <v>616</v>
      </c>
      <c r="D34" s="303" t="s">
        <v>19</v>
      </c>
      <c r="E34" s="303" t="s">
        <v>20</v>
      </c>
      <c r="F34" s="303" t="s">
        <v>29</v>
      </c>
      <c r="G34" s="303" t="s">
        <v>206</v>
      </c>
      <c r="H34" s="303" t="s">
        <v>618</v>
      </c>
      <c r="I34" s="303" t="s">
        <v>133</v>
      </c>
      <c r="J34" s="303">
        <v>2688.01</v>
      </c>
      <c r="K34" s="308">
        <v>18.81607</v>
      </c>
      <c r="L34" s="309"/>
      <c r="M34" s="309"/>
      <c r="N34" s="309"/>
      <c r="O34" s="309"/>
      <c r="P34" s="309"/>
      <c r="Q34" s="309" t="s">
        <v>1207</v>
      </c>
      <c r="R34" s="304" t="s">
        <v>619</v>
      </c>
      <c r="S34" s="307"/>
      <c r="T34" s="307"/>
    </row>
    <row r="35" ht="243" spans="1:20">
      <c r="A35" s="303">
        <v>133</v>
      </c>
      <c r="B35" s="303" t="s">
        <v>620</v>
      </c>
      <c r="C35" s="303" t="s">
        <v>621</v>
      </c>
      <c r="D35" s="303" t="s">
        <v>19</v>
      </c>
      <c r="E35" s="303" t="s">
        <v>20</v>
      </c>
      <c r="F35" s="303" t="s">
        <v>29</v>
      </c>
      <c r="G35" s="303" t="s">
        <v>206</v>
      </c>
      <c r="H35" s="303" t="s">
        <v>622</v>
      </c>
      <c r="I35" s="303" t="s">
        <v>133</v>
      </c>
      <c r="J35" s="303">
        <v>3000</v>
      </c>
      <c r="K35" s="308">
        <v>11.6</v>
      </c>
      <c r="L35" s="309"/>
      <c r="M35" s="309"/>
      <c r="N35" s="309"/>
      <c r="O35" s="309"/>
      <c r="P35" s="309"/>
      <c r="Q35" s="309" t="s">
        <v>1207</v>
      </c>
      <c r="R35" s="304" t="s">
        <v>623</v>
      </c>
      <c r="S35" s="307"/>
      <c r="T35" s="307"/>
    </row>
    <row r="36" ht="162" spans="1:20">
      <c r="A36" s="303">
        <v>134</v>
      </c>
      <c r="B36" s="303" t="s">
        <v>624</v>
      </c>
      <c r="C36" s="303" t="s">
        <v>625</v>
      </c>
      <c r="D36" s="303" t="s">
        <v>35</v>
      </c>
      <c r="E36" s="303" t="s">
        <v>176</v>
      </c>
      <c r="F36" s="303" t="s">
        <v>29</v>
      </c>
      <c r="G36" s="303" t="s">
        <v>626</v>
      </c>
      <c r="H36" s="317" t="s">
        <v>627</v>
      </c>
      <c r="I36" s="303" t="s">
        <v>31</v>
      </c>
      <c r="J36" s="303">
        <v>5.5</v>
      </c>
      <c r="K36" s="308">
        <v>570</v>
      </c>
      <c r="L36" s="309"/>
      <c r="M36" s="309"/>
      <c r="N36" s="309"/>
      <c r="O36" s="309"/>
      <c r="P36" s="309"/>
      <c r="Q36" s="309" t="s">
        <v>1200</v>
      </c>
      <c r="R36" s="304" t="s">
        <v>628</v>
      </c>
      <c r="S36" s="307"/>
      <c r="T36" s="307"/>
    </row>
    <row r="37" ht="81" spans="1:20">
      <c r="A37" s="303">
        <v>135</v>
      </c>
      <c r="B37" s="303" t="s">
        <v>629</v>
      </c>
      <c r="C37" s="303" t="s">
        <v>630</v>
      </c>
      <c r="D37" s="303" t="s">
        <v>35</v>
      </c>
      <c r="E37" s="303" t="s">
        <v>631</v>
      </c>
      <c r="F37" s="303" t="s">
        <v>29</v>
      </c>
      <c r="G37" s="303" t="s">
        <v>521</v>
      </c>
      <c r="H37" s="317" t="s">
        <v>632</v>
      </c>
      <c r="I37" s="303" t="s">
        <v>31</v>
      </c>
      <c r="J37" s="303">
        <v>2.15</v>
      </c>
      <c r="K37" s="308">
        <v>322.5</v>
      </c>
      <c r="L37" s="309"/>
      <c r="M37" s="309"/>
      <c r="N37" s="309"/>
      <c r="O37" s="309"/>
      <c r="P37" s="309"/>
      <c r="Q37" s="309" t="s">
        <v>1200</v>
      </c>
      <c r="R37" s="304" t="s">
        <v>633</v>
      </c>
      <c r="S37" s="307"/>
      <c r="T37" s="307"/>
    </row>
    <row r="38" ht="94.5" spans="1:20">
      <c r="A38" s="303">
        <v>136</v>
      </c>
      <c r="B38" s="303" t="s">
        <v>634</v>
      </c>
      <c r="C38" s="303" t="s">
        <v>635</v>
      </c>
      <c r="D38" s="303" t="s">
        <v>19</v>
      </c>
      <c r="E38" s="303" t="s">
        <v>20</v>
      </c>
      <c r="F38" s="317" t="s">
        <v>29</v>
      </c>
      <c r="G38" s="303" t="s">
        <v>609</v>
      </c>
      <c r="H38" s="317" t="s">
        <v>636</v>
      </c>
      <c r="I38" s="303" t="s">
        <v>92</v>
      </c>
      <c r="J38" s="303">
        <v>520</v>
      </c>
      <c r="K38" s="308">
        <v>3.28</v>
      </c>
      <c r="L38" s="309"/>
      <c r="M38" s="309"/>
      <c r="N38" s="309"/>
      <c r="O38" s="309"/>
      <c r="P38" s="309"/>
      <c r="Q38" s="309" t="s">
        <v>1194</v>
      </c>
      <c r="R38" s="304" t="s">
        <v>637</v>
      </c>
      <c r="S38" s="307"/>
      <c r="T38" s="307"/>
    </row>
    <row r="39" ht="162" spans="1:20">
      <c r="A39" s="303">
        <v>137</v>
      </c>
      <c r="B39" s="303" t="s">
        <v>638</v>
      </c>
      <c r="C39" s="303" t="s">
        <v>639</v>
      </c>
      <c r="D39" s="303" t="s">
        <v>19</v>
      </c>
      <c r="E39" s="303" t="s">
        <v>20</v>
      </c>
      <c r="F39" s="317" t="s">
        <v>29</v>
      </c>
      <c r="G39" s="303" t="s">
        <v>640</v>
      </c>
      <c r="H39" s="317" t="s">
        <v>641</v>
      </c>
      <c r="I39" s="303" t="s">
        <v>133</v>
      </c>
      <c r="J39" s="303">
        <v>927.2</v>
      </c>
      <c r="K39" s="308">
        <v>92.72</v>
      </c>
      <c r="L39" s="309"/>
      <c r="M39" s="309"/>
      <c r="N39" s="309"/>
      <c r="O39" s="309"/>
      <c r="P39" s="309"/>
      <c r="Q39" s="309" t="s">
        <v>1194</v>
      </c>
      <c r="R39" s="304" t="s">
        <v>642</v>
      </c>
      <c r="S39" s="307"/>
      <c r="T39" s="307"/>
    </row>
    <row r="40" ht="81" spans="1:20">
      <c r="A40" s="303">
        <v>138</v>
      </c>
      <c r="B40" s="303" t="s">
        <v>643</v>
      </c>
      <c r="C40" s="303" t="s">
        <v>644</v>
      </c>
      <c r="D40" s="303" t="s">
        <v>35</v>
      </c>
      <c r="E40" s="303" t="s">
        <v>74</v>
      </c>
      <c r="F40" s="317" t="s">
        <v>29</v>
      </c>
      <c r="G40" s="303" t="s">
        <v>646</v>
      </c>
      <c r="H40" s="317" t="s">
        <v>647</v>
      </c>
      <c r="I40" s="303" t="s">
        <v>198</v>
      </c>
      <c r="J40" s="303">
        <v>218</v>
      </c>
      <c r="K40" s="308">
        <v>13</v>
      </c>
      <c r="L40" s="309"/>
      <c r="M40" s="309"/>
      <c r="N40" s="309"/>
      <c r="O40" s="309"/>
      <c r="P40" s="309"/>
      <c r="Q40" s="309" t="s">
        <v>1194</v>
      </c>
      <c r="R40" s="304" t="s">
        <v>648</v>
      </c>
      <c r="S40" s="307"/>
      <c r="T40" s="307"/>
    </row>
    <row r="41" ht="121.5" spans="1:20">
      <c r="A41" s="303">
        <v>244</v>
      </c>
      <c r="B41" s="303" t="s">
        <v>1333</v>
      </c>
      <c r="C41" s="303" t="s">
        <v>1093</v>
      </c>
      <c r="D41" s="303" t="s">
        <v>35</v>
      </c>
      <c r="E41" s="303" t="s">
        <v>1086</v>
      </c>
      <c r="F41" s="303" t="s">
        <v>29</v>
      </c>
      <c r="G41" s="303" t="s">
        <v>646</v>
      </c>
      <c r="H41" s="304" t="s">
        <v>1094</v>
      </c>
      <c r="I41" s="303" t="s">
        <v>31</v>
      </c>
      <c r="J41" s="303">
        <v>6.23</v>
      </c>
      <c r="K41" s="308">
        <v>160</v>
      </c>
      <c r="L41" s="318"/>
      <c r="M41" s="318"/>
      <c r="N41" s="318"/>
      <c r="O41" s="318"/>
      <c r="P41" s="318"/>
      <c r="Q41" s="303" t="s">
        <v>1263</v>
      </c>
      <c r="R41" s="304" t="s">
        <v>1095</v>
      </c>
      <c r="S41" s="307"/>
      <c r="T41" s="307"/>
    </row>
    <row r="42" ht="108" spans="1:20">
      <c r="A42" s="303">
        <v>245</v>
      </c>
      <c r="B42" s="303" t="s">
        <v>1334</v>
      </c>
      <c r="C42" s="303" t="s">
        <v>1096</v>
      </c>
      <c r="D42" s="303" t="s">
        <v>19</v>
      </c>
      <c r="E42" s="303" t="s">
        <v>20</v>
      </c>
      <c r="F42" s="303" t="s">
        <v>21</v>
      </c>
      <c r="G42" s="303" t="s">
        <v>1097</v>
      </c>
      <c r="H42" s="304" t="s">
        <v>1098</v>
      </c>
      <c r="I42" s="303" t="s">
        <v>24</v>
      </c>
      <c r="J42" s="303">
        <v>16</v>
      </c>
      <c r="K42" s="308">
        <v>16</v>
      </c>
      <c r="L42" s="318"/>
      <c r="M42" s="318"/>
      <c r="N42" s="318"/>
      <c r="O42" s="318"/>
      <c r="P42" s="318"/>
      <c r="Q42" s="318" t="s">
        <v>1194</v>
      </c>
      <c r="R42" s="304" t="s">
        <v>1099</v>
      </c>
      <c r="S42" s="307"/>
      <c r="T42" s="307"/>
    </row>
    <row r="43" ht="121.5" spans="1:20">
      <c r="A43" s="303">
        <v>246</v>
      </c>
      <c r="B43" s="303" t="s">
        <v>1335</v>
      </c>
      <c r="C43" s="303" t="s">
        <v>1100</v>
      </c>
      <c r="D43" s="303" t="s">
        <v>35</v>
      </c>
      <c r="E43" s="303" t="s">
        <v>631</v>
      </c>
      <c r="F43" s="303" t="s">
        <v>29</v>
      </c>
      <c r="G43" s="303" t="s">
        <v>595</v>
      </c>
      <c r="H43" s="304" t="s">
        <v>1101</v>
      </c>
      <c r="I43" s="303" t="s">
        <v>65</v>
      </c>
      <c r="J43" s="303">
        <v>1840</v>
      </c>
      <c r="K43" s="308">
        <v>66.7</v>
      </c>
      <c r="L43" s="318"/>
      <c r="M43" s="318"/>
      <c r="N43" s="318"/>
      <c r="O43" s="318"/>
      <c r="P43" s="318"/>
      <c r="Q43" s="303" t="s">
        <v>1300</v>
      </c>
      <c r="R43" s="304" t="s">
        <v>1102</v>
      </c>
      <c r="S43" s="307"/>
      <c r="T43" s="307"/>
    </row>
    <row r="44" ht="94.5" spans="1:20">
      <c r="A44" s="303">
        <v>247</v>
      </c>
      <c r="B44" s="303" t="s">
        <v>1336</v>
      </c>
      <c r="C44" s="303" t="s">
        <v>1103</v>
      </c>
      <c r="D44" s="303" t="s">
        <v>19</v>
      </c>
      <c r="E44" s="303" t="s">
        <v>20</v>
      </c>
      <c r="F44" s="303" t="s">
        <v>29</v>
      </c>
      <c r="G44" s="303" t="s">
        <v>609</v>
      </c>
      <c r="H44" s="304" t="s">
        <v>1104</v>
      </c>
      <c r="I44" s="303" t="s">
        <v>251</v>
      </c>
      <c r="J44" s="303">
        <v>2</v>
      </c>
      <c r="K44" s="308">
        <v>2.2</v>
      </c>
      <c r="L44" s="318"/>
      <c r="M44" s="318"/>
      <c r="N44" s="318"/>
      <c r="O44" s="318"/>
      <c r="P44" s="318"/>
      <c r="Q44" s="303" t="s">
        <v>1210</v>
      </c>
      <c r="R44" s="304" t="s">
        <v>1105</v>
      </c>
      <c r="S44" s="307"/>
      <c r="T44" s="307"/>
    </row>
    <row r="45" ht="81" spans="1:20">
      <c r="A45" s="303">
        <v>248</v>
      </c>
      <c r="B45" s="303" t="s">
        <v>1337</v>
      </c>
      <c r="C45" s="303" t="s">
        <v>1106</v>
      </c>
      <c r="D45" s="303" t="s">
        <v>35</v>
      </c>
      <c r="E45" s="303" t="s">
        <v>1086</v>
      </c>
      <c r="F45" s="303" t="s">
        <v>21</v>
      </c>
      <c r="G45" s="303" t="s">
        <v>640</v>
      </c>
      <c r="H45" s="317" t="s">
        <v>1107</v>
      </c>
      <c r="I45" s="303" t="s">
        <v>31</v>
      </c>
      <c r="J45" s="303">
        <v>5.2</v>
      </c>
      <c r="K45" s="308">
        <v>104</v>
      </c>
      <c r="L45" s="303"/>
      <c r="M45" s="303"/>
      <c r="N45" s="303"/>
      <c r="O45" s="303"/>
      <c r="P45" s="303"/>
      <c r="Q45" s="303" t="s">
        <v>1263</v>
      </c>
      <c r="R45" s="304" t="s">
        <v>1108</v>
      </c>
      <c r="S45" s="307"/>
      <c r="T45" s="307"/>
    </row>
    <row r="46" ht="162" spans="1:20">
      <c r="A46" s="303">
        <v>249</v>
      </c>
      <c r="B46" s="303" t="s">
        <v>1338</v>
      </c>
      <c r="C46" s="303" t="s">
        <v>1109</v>
      </c>
      <c r="D46" s="303" t="s">
        <v>35</v>
      </c>
      <c r="E46" s="303" t="s">
        <v>1110</v>
      </c>
      <c r="F46" s="317" t="s">
        <v>29</v>
      </c>
      <c r="G46" s="303" t="s">
        <v>640</v>
      </c>
      <c r="H46" s="317" t="s">
        <v>1111</v>
      </c>
      <c r="I46" s="303" t="s">
        <v>251</v>
      </c>
      <c r="J46" s="303">
        <v>5</v>
      </c>
      <c r="K46" s="308">
        <v>473.104686</v>
      </c>
      <c r="L46" s="303"/>
      <c r="M46" s="303"/>
      <c r="N46" s="303"/>
      <c r="O46" s="303"/>
      <c r="P46" s="303"/>
      <c r="Q46" s="303" t="s">
        <v>1200</v>
      </c>
      <c r="R46" s="304" t="s">
        <v>1112</v>
      </c>
      <c r="S46" s="307"/>
      <c r="T46" s="307"/>
    </row>
    <row r="47" ht="135" spans="1:20">
      <c r="A47" s="303">
        <v>250</v>
      </c>
      <c r="B47" s="303" t="s">
        <v>1339</v>
      </c>
      <c r="C47" s="303" t="s">
        <v>1113</v>
      </c>
      <c r="D47" s="303" t="s">
        <v>35</v>
      </c>
      <c r="E47" s="303" t="s">
        <v>1086</v>
      </c>
      <c r="F47" s="317" t="s">
        <v>29</v>
      </c>
      <c r="G47" s="303" t="s">
        <v>578</v>
      </c>
      <c r="H47" s="317" t="s">
        <v>1114</v>
      </c>
      <c r="I47" s="303" t="s">
        <v>251</v>
      </c>
      <c r="J47" s="303">
        <v>2</v>
      </c>
      <c r="K47" s="308">
        <v>16</v>
      </c>
      <c r="L47" s="303"/>
      <c r="M47" s="303"/>
      <c r="N47" s="303"/>
      <c r="O47" s="303"/>
      <c r="P47" s="303"/>
      <c r="Q47" s="303" t="s">
        <v>1194</v>
      </c>
      <c r="R47" s="304" t="s">
        <v>1115</v>
      </c>
      <c r="S47" s="307"/>
      <c r="T47" s="307"/>
    </row>
  </sheetData>
  <mergeCells count="19">
    <mergeCell ref="A1:T1"/>
    <mergeCell ref="A2:T2"/>
    <mergeCell ref="L3:P3"/>
    <mergeCell ref="A5:H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zoomScale="72" zoomScaleNormal="72" topLeftCell="A25" workbookViewId="0">
      <selection activeCell="K39" sqref="K39"/>
    </sheetView>
  </sheetViews>
  <sheetFormatPr defaultColWidth="9" defaultRowHeight="13.5"/>
  <cols>
    <col min="1" max="2" width="6.13333333333333" customWidth="1"/>
    <col min="3" max="3" width="11.975" customWidth="1"/>
    <col min="4" max="7" width="6.13333333333333" customWidth="1"/>
    <col min="8" max="8" width="29.7583333333333" customWidth="1"/>
    <col min="9" max="9" width="5.13333333333333" customWidth="1"/>
    <col min="10" max="10" width="8.33333333333333" customWidth="1"/>
    <col min="11" max="11" width="9.55833333333333" style="312" customWidth="1"/>
    <col min="12" max="16" width="5.13333333333333" customWidth="1"/>
    <col min="17" max="17" width="10.7583333333333" customWidth="1"/>
    <col min="18" max="18" width="35.5833333333333" customWidth="1"/>
    <col min="19" max="20" width="5.75833333333333" customWidth="1"/>
  </cols>
  <sheetData>
    <row r="1" ht="34.5" spans="1:20">
      <c r="A1" s="203" t="s">
        <v>0</v>
      </c>
      <c r="B1" s="203"/>
      <c r="C1" s="204"/>
      <c r="D1" s="203"/>
      <c r="E1" s="204"/>
      <c r="F1" s="203"/>
      <c r="G1" s="203"/>
      <c r="H1" s="205"/>
      <c r="I1" s="203"/>
      <c r="J1" s="203"/>
      <c r="K1" s="299"/>
      <c r="L1" s="215"/>
      <c r="M1" s="215"/>
      <c r="N1" s="215"/>
      <c r="O1" s="215"/>
      <c r="P1" s="215"/>
      <c r="Q1" s="215"/>
      <c r="R1" s="231"/>
      <c r="S1" s="203"/>
      <c r="T1" s="203"/>
    </row>
    <row r="2" ht="14.25" spans="1:20">
      <c r="A2" s="206" t="s">
        <v>1186</v>
      </c>
      <c r="B2" s="206"/>
      <c r="C2" s="206"/>
      <c r="D2" s="206"/>
      <c r="E2" s="206"/>
      <c r="F2" s="206"/>
      <c r="G2" s="206"/>
      <c r="H2" s="207"/>
      <c r="I2" s="206"/>
      <c r="J2" s="206"/>
      <c r="K2" s="300"/>
      <c r="L2" s="218"/>
      <c r="M2" s="218"/>
      <c r="N2" s="218"/>
      <c r="O2" s="218"/>
      <c r="P2" s="218"/>
      <c r="Q2" s="218"/>
      <c r="R2" s="207"/>
      <c r="S2" s="206"/>
      <c r="T2" s="206"/>
    </row>
    <row r="3" ht="14.25" spans="1:20">
      <c r="A3" s="208" t="s">
        <v>2</v>
      </c>
      <c r="B3" s="208" t="s">
        <v>3</v>
      </c>
      <c r="C3" s="208" t="s">
        <v>4</v>
      </c>
      <c r="D3" s="208" t="s">
        <v>5</v>
      </c>
      <c r="E3" s="208" t="s">
        <v>6</v>
      </c>
      <c r="F3" s="208" t="s">
        <v>7</v>
      </c>
      <c r="G3" s="208" t="s">
        <v>8</v>
      </c>
      <c r="H3" s="209" t="s">
        <v>9</v>
      </c>
      <c r="I3" s="210" t="s">
        <v>10</v>
      </c>
      <c r="J3" s="210" t="s">
        <v>11</v>
      </c>
      <c r="K3" s="301" t="s">
        <v>12</v>
      </c>
      <c r="L3" s="220" t="s">
        <v>1187</v>
      </c>
      <c r="M3" s="221"/>
      <c r="N3" s="221"/>
      <c r="O3" s="221"/>
      <c r="P3" s="222"/>
      <c r="Q3" s="232" t="s">
        <v>1188</v>
      </c>
      <c r="R3" s="211" t="s">
        <v>13</v>
      </c>
      <c r="S3" s="210" t="s">
        <v>14</v>
      </c>
      <c r="T3" s="210" t="s">
        <v>15</v>
      </c>
    </row>
    <row r="4" ht="57" spans="1:20">
      <c r="A4" s="208"/>
      <c r="B4" s="208"/>
      <c r="C4" s="208"/>
      <c r="D4" s="208"/>
      <c r="E4" s="208"/>
      <c r="F4" s="208"/>
      <c r="G4" s="208"/>
      <c r="H4" s="209"/>
      <c r="I4" s="236"/>
      <c r="J4" s="236"/>
      <c r="K4" s="302"/>
      <c r="L4" s="225" t="s">
        <v>1189</v>
      </c>
      <c r="M4" s="225" t="s">
        <v>1190</v>
      </c>
      <c r="N4" s="225" t="s">
        <v>1191</v>
      </c>
      <c r="O4" s="225" t="s">
        <v>1192</v>
      </c>
      <c r="P4" s="225" t="s">
        <v>1193</v>
      </c>
      <c r="Q4" s="234"/>
      <c r="R4" s="235"/>
      <c r="S4" s="236"/>
      <c r="T4" s="236"/>
    </row>
    <row r="5" ht="18.75" spans="1:20">
      <c r="A5" s="287" t="s">
        <v>16</v>
      </c>
      <c r="B5" s="288"/>
      <c r="C5" s="288"/>
      <c r="D5" s="288"/>
      <c r="E5" s="288"/>
      <c r="F5" s="288"/>
      <c r="G5" s="288"/>
      <c r="H5" s="289"/>
      <c r="I5" s="208"/>
      <c r="J5" s="208"/>
      <c r="K5" s="314">
        <f>SUM(K6:K39)</f>
        <v>3060.69</v>
      </c>
      <c r="L5" s="225"/>
      <c r="M5" s="225"/>
      <c r="N5" s="225"/>
      <c r="O5" s="225"/>
      <c r="P5" s="225"/>
      <c r="Q5" s="225"/>
      <c r="R5" s="209"/>
      <c r="S5" s="208"/>
      <c r="T5" s="208"/>
    </row>
    <row r="6" ht="250" customHeight="1" spans="1:20">
      <c r="A6" s="212">
        <v>139</v>
      </c>
      <c r="B6" s="212" t="s">
        <v>649</v>
      </c>
      <c r="C6" s="212" t="s">
        <v>650</v>
      </c>
      <c r="D6" s="212" t="s">
        <v>19</v>
      </c>
      <c r="E6" s="212" t="s">
        <v>20</v>
      </c>
      <c r="F6" s="212" t="s">
        <v>29</v>
      </c>
      <c r="G6" s="212" t="s">
        <v>206</v>
      </c>
      <c r="H6" s="243" t="s">
        <v>1340</v>
      </c>
      <c r="I6" s="212" t="s">
        <v>133</v>
      </c>
      <c r="J6" s="212">
        <v>341.1</v>
      </c>
      <c r="K6" s="226">
        <v>28.18</v>
      </c>
      <c r="L6" s="227"/>
      <c r="M6" s="227"/>
      <c r="N6" s="227"/>
      <c r="O6" s="227"/>
      <c r="P6" s="227"/>
      <c r="Q6" s="227" t="s">
        <v>1194</v>
      </c>
      <c r="R6" s="254" t="s">
        <v>1341</v>
      </c>
      <c r="S6" s="297"/>
      <c r="T6" s="297"/>
    </row>
    <row r="7" ht="250" customHeight="1" spans="1:20">
      <c r="A7" s="212">
        <v>140</v>
      </c>
      <c r="B7" s="212" t="s">
        <v>653</v>
      </c>
      <c r="C7" s="212" t="s">
        <v>654</v>
      </c>
      <c r="D7" s="212" t="s">
        <v>19</v>
      </c>
      <c r="E7" s="212" t="s">
        <v>20</v>
      </c>
      <c r="F7" s="212" t="s">
        <v>29</v>
      </c>
      <c r="G7" s="212" t="s">
        <v>206</v>
      </c>
      <c r="H7" s="243" t="s">
        <v>655</v>
      </c>
      <c r="I7" s="212" t="s">
        <v>133</v>
      </c>
      <c r="J7" s="212">
        <v>10000</v>
      </c>
      <c r="K7" s="226">
        <v>45</v>
      </c>
      <c r="L7" s="227"/>
      <c r="M7" s="227"/>
      <c r="N7" s="227"/>
      <c r="O7" s="227"/>
      <c r="P7" s="227"/>
      <c r="Q7" s="227" t="s">
        <v>1207</v>
      </c>
      <c r="R7" s="254" t="s">
        <v>1342</v>
      </c>
      <c r="S7" s="297"/>
      <c r="T7" s="297"/>
    </row>
    <row r="8" ht="250" customHeight="1" spans="1:20">
      <c r="A8" s="212">
        <v>141</v>
      </c>
      <c r="B8" s="212" t="s">
        <v>657</v>
      </c>
      <c r="C8" s="212" t="s">
        <v>658</v>
      </c>
      <c r="D8" s="212" t="s">
        <v>19</v>
      </c>
      <c r="E8" s="212" t="s">
        <v>20</v>
      </c>
      <c r="F8" s="212" t="s">
        <v>29</v>
      </c>
      <c r="G8" s="212" t="s">
        <v>206</v>
      </c>
      <c r="H8" s="243" t="s">
        <v>659</v>
      </c>
      <c r="I8" s="212" t="s">
        <v>133</v>
      </c>
      <c r="J8" s="212">
        <v>20000</v>
      </c>
      <c r="K8" s="226">
        <v>135</v>
      </c>
      <c r="L8" s="227"/>
      <c r="M8" s="227"/>
      <c r="N8" s="227"/>
      <c r="O8" s="227"/>
      <c r="P8" s="227"/>
      <c r="Q8" s="227" t="s">
        <v>1207</v>
      </c>
      <c r="R8" s="254" t="s">
        <v>1343</v>
      </c>
      <c r="S8" s="297"/>
      <c r="T8" s="297"/>
    </row>
    <row r="9" ht="250" customHeight="1" spans="1:20">
      <c r="A9" s="212">
        <v>142</v>
      </c>
      <c r="B9" s="212" t="s">
        <v>661</v>
      </c>
      <c r="C9" s="212" t="s">
        <v>662</v>
      </c>
      <c r="D9" s="212" t="s">
        <v>19</v>
      </c>
      <c r="E9" s="212" t="s">
        <v>20</v>
      </c>
      <c r="F9" s="212" t="s">
        <v>29</v>
      </c>
      <c r="G9" s="212" t="s">
        <v>206</v>
      </c>
      <c r="H9" s="243" t="s">
        <v>663</v>
      </c>
      <c r="I9" s="212" t="s">
        <v>133</v>
      </c>
      <c r="J9" s="212">
        <v>5000</v>
      </c>
      <c r="K9" s="226">
        <v>17.5</v>
      </c>
      <c r="L9" s="227"/>
      <c r="M9" s="227"/>
      <c r="N9" s="227"/>
      <c r="O9" s="227"/>
      <c r="P9" s="227"/>
      <c r="Q9" s="227" t="s">
        <v>1207</v>
      </c>
      <c r="R9" s="254" t="s">
        <v>1344</v>
      </c>
      <c r="S9" s="297"/>
      <c r="T9" s="297"/>
    </row>
    <row r="10" ht="250" customHeight="1" spans="1:20">
      <c r="A10" s="212">
        <v>143</v>
      </c>
      <c r="B10" s="212" t="s">
        <v>665</v>
      </c>
      <c r="C10" s="212" t="s">
        <v>666</v>
      </c>
      <c r="D10" s="212" t="s">
        <v>106</v>
      </c>
      <c r="E10" s="212" t="s">
        <v>107</v>
      </c>
      <c r="F10" s="212" t="s">
        <v>29</v>
      </c>
      <c r="G10" s="212" t="s">
        <v>206</v>
      </c>
      <c r="H10" s="243" t="s">
        <v>667</v>
      </c>
      <c r="I10" s="212" t="s">
        <v>668</v>
      </c>
      <c r="J10" s="212">
        <v>25</v>
      </c>
      <c r="K10" s="226">
        <v>46.2</v>
      </c>
      <c r="L10" s="227"/>
      <c r="M10" s="227"/>
      <c r="N10" s="227"/>
      <c r="O10" s="227"/>
      <c r="P10" s="227"/>
      <c r="Q10" s="227" t="s">
        <v>1202</v>
      </c>
      <c r="R10" s="254" t="s">
        <v>669</v>
      </c>
      <c r="S10" s="297"/>
      <c r="T10" s="297"/>
    </row>
    <row r="11" ht="250" customHeight="1" spans="1:20">
      <c r="A11" s="212">
        <v>144</v>
      </c>
      <c r="B11" s="212" t="s">
        <v>670</v>
      </c>
      <c r="C11" s="212" t="s">
        <v>671</v>
      </c>
      <c r="D11" s="212" t="s">
        <v>35</v>
      </c>
      <c r="E11" s="212" t="s">
        <v>36</v>
      </c>
      <c r="F11" s="212" t="s">
        <v>21</v>
      </c>
      <c r="G11" s="212" t="s">
        <v>672</v>
      </c>
      <c r="H11" s="243" t="s">
        <v>673</v>
      </c>
      <c r="I11" s="212" t="s">
        <v>31</v>
      </c>
      <c r="J11" s="212">
        <v>5</v>
      </c>
      <c r="K11" s="226">
        <v>100</v>
      </c>
      <c r="L11" s="227"/>
      <c r="M11" s="227"/>
      <c r="N11" s="227"/>
      <c r="O11" s="227"/>
      <c r="P11" s="227"/>
      <c r="Q11" s="227" t="s">
        <v>1197</v>
      </c>
      <c r="R11" s="254" t="s">
        <v>1345</v>
      </c>
      <c r="S11" s="297"/>
      <c r="T11" s="297"/>
    </row>
    <row r="12" ht="250" customHeight="1" spans="1:20">
      <c r="A12" s="212">
        <v>145</v>
      </c>
      <c r="B12" s="212" t="s">
        <v>675</v>
      </c>
      <c r="C12" s="212" t="s">
        <v>1226</v>
      </c>
      <c r="D12" s="212" t="s">
        <v>19</v>
      </c>
      <c r="E12" s="212" t="s">
        <v>28</v>
      </c>
      <c r="F12" s="212" t="s">
        <v>534</v>
      </c>
      <c r="G12" s="212" t="s">
        <v>677</v>
      </c>
      <c r="H12" s="243" t="s">
        <v>1346</v>
      </c>
      <c r="I12" s="315" t="s">
        <v>31</v>
      </c>
      <c r="J12" s="315">
        <v>3.4</v>
      </c>
      <c r="K12" s="316">
        <v>150</v>
      </c>
      <c r="L12" s="227"/>
      <c r="M12" s="227"/>
      <c r="N12" s="227"/>
      <c r="O12" s="227"/>
      <c r="P12" s="227"/>
      <c r="Q12" s="227" t="s">
        <v>1196</v>
      </c>
      <c r="R12" s="254" t="s">
        <v>1347</v>
      </c>
      <c r="S12" s="297"/>
      <c r="T12" s="297"/>
    </row>
    <row r="13" ht="250" customHeight="1" spans="1:20">
      <c r="A13" s="212">
        <v>146</v>
      </c>
      <c r="B13" s="212" t="s">
        <v>680</v>
      </c>
      <c r="C13" s="212" t="s">
        <v>681</v>
      </c>
      <c r="D13" s="212" t="s">
        <v>35</v>
      </c>
      <c r="E13" s="212" t="s">
        <v>375</v>
      </c>
      <c r="F13" s="212" t="s">
        <v>29</v>
      </c>
      <c r="G13" s="212" t="s">
        <v>677</v>
      </c>
      <c r="H13" s="243" t="s">
        <v>682</v>
      </c>
      <c r="I13" s="212" t="s">
        <v>116</v>
      </c>
      <c r="J13" s="212">
        <v>1</v>
      </c>
      <c r="K13" s="226">
        <v>30</v>
      </c>
      <c r="L13" s="227"/>
      <c r="M13" s="227"/>
      <c r="N13" s="227"/>
      <c r="O13" s="227"/>
      <c r="P13" s="227"/>
      <c r="Q13" s="227" t="s">
        <v>1200</v>
      </c>
      <c r="R13" s="254" t="s">
        <v>1348</v>
      </c>
      <c r="S13" s="297"/>
      <c r="T13" s="297"/>
    </row>
    <row r="14" ht="250" customHeight="1" spans="1:20">
      <c r="A14" s="212">
        <v>147</v>
      </c>
      <c r="B14" s="212" t="s">
        <v>684</v>
      </c>
      <c r="C14" s="212" t="s">
        <v>1349</v>
      </c>
      <c r="D14" s="212" t="s">
        <v>35</v>
      </c>
      <c r="E14" s="212" t="s">
        <v>36</v>
      </c>
      <c r="F14" s="212" t="s">
        <v>21</v>
      </c>
      <c r="G14" s="212" t="s">
        <v>677</v>
      </c>
      <c r="H14" s="243" t="s">
        <v>1350</v>
      </c>
      <c r="I14" s="315" t="s">
        <v>31</v>
      </c>
      <c r="J14" s="315">
        <v>1.82</v>
      </c>
      <c r="K14" s="316">
        <v>128</v>
      </c>
      <c r="L14" s="227"/>
      <c r="M14" s="227"/>
      <c r="N14" s="227"/>
      <c r="O14" s="227"/>
      <c r="P14" s="227"/>
      <c r="Q14" s="227" t="s">
        <v>1197</v>
      </c>
      <c r="R14" s="254" t="s">
        <v>1351</v>
      </c>
      <c r="S14" s="297"/>
      <c r="T14" s="297"/>
    </row>
    <row r="15" ht="250" customHeight="1" spans="1:20">
      <c r="A15" s="212">
        <v>148</v>
      </c>
      <c r="B15" s="212" t="s">
        <v>688</v>
      </c>
      <c r="C15" s="212" t="s">
        <v>689</v>
      </c>
      <c r="D15" s="212" t="s">
        <v>35</v>
      </c>
      <c r="E15" s="212" t="s">
        <v>36</v>
      </c>
      <c r="F15" s="212" t="s">
        <v>21</v>
      </c>
      <c r="G15" s="212" t="s">
        <v>677</v>
      </c>
      <c r="H15" s="243" t="s">
        <v>1352</v>
      </c>
      <c r="I15" s="315" t="s">
        <v>31</v>
      </c>
      <c r="J15" s="315">
        <v>1.5</v>
      </c>
      <c r="K15" s="316">
        <v>85.5</v>
      </c>
      <c r="L15" s="227"/>
      <c r="M15" s="227"/>
      <c r="N15" s="227"/>
      <c r="O15" s="227"/>
      <c r="P15" s="227"/>
      <c r="Q15" s="227" t="s">
        <v>1200</v>
      </c>
      <c r="R15" s="254" t="s">
        <v>1353</v>
      </c>
      <c r="S15" s="297"/>
      <c r="T15" s="297"/>
    </row>
    <row r="16" ht="250" customHeight="1" spans="1:20">
      <c r="A16" s="212">
        <v>149</v>
      </c>
      <c r="B16" s="212" t="s">
        <v>692</v>
      </c>
      <c r="C16" s="179" t="s">
        <v>1354</v>
      </c>
      <c r="D16" s="178" t="s">
        <v>35</v>
      </c>
      <c r="E16" s="178" t="s">
        <v>36</v>
      </c>
      <c r="F16" s="212" t="s">
        <v>21</v>
      </c>
      <c r="G16" s="212" t="s">
        <v>695</v>
      </c>
      <c r="H16" s="313" t="s">
        <v>1355</v>
      </c>
      <c r="I16" s="315" t="s">
        <v>31</v>
      </c>
      <c r="J16" s="315">
        <v>1.325</v>
      </c>
      <c r="K16" s="316">
        <v>92.75</v>
      </c>
      <c r="L16" s="227"/>
      <c r="M16" s="227"/>
      <c r="N16" s="227"/>
      <c r="O16" s="227"/>
      <c r="P16" s="227"/>
      <c r="Q16" s="227" t="s">
        <v>1197</v>
      </c>
      <c r="R16" s="254" t="s">
        <v>1356</v>
      </c>
      <c r="S16" s="297"/>
      <c r="T16" s="297"/>
    </row>
    <row r="17" ht="250" customHeight="1" spans="1:20">
      <c r="A17" s="212">
        <v>150</v>
      </c>
      <c r="B17" s="212" t="s">
        <v>698</v>
      </c>
      <c r="C17" s="179" t="s">
        <v>699</v>
      </c>
      <c r="D17" s="212" t="s">
        <v>35</v>
      </c>
      <c r="E17" s="212" t="s">
        <v>375</v>
      </c>
      <c r="F17" s="212" t="s">
        <v>29</v>
      </c>
      <c r="G17" s="212" t="s">
        <v>695</v>
      </c>
      <c r="H17" s="313" t="s">
        <v>700</v>
      </c>
      <c r="I17" s="315" t="s">
        <v>701</v>
      </c>
      <c r="J17" s="315">
        <v>100</v>
      </c>
      <c r="K17" s="316">
        <v>13.4</v>
      </c>
      <c r="L17" s="227"/>
      <c r="M17" s="227"/>
      <c r="N17" s="227"/>
      <c r="O17" s="227"/>
      <c r="P17" s="227"/>
      <c r="Q17" s="227" t="s">
        <v>1200</v>
      </c>
      <c r="R17" s="254" t="s">
        <v>1357</v>
      </c>
      <c r="S17" s="297"/>
      <c r="T17" s="297"/>
    </row>
    <row r="18" ht="250" customHeight="1" spans="1:20">
      <c r="A18" s="212">
        <v>151</v>
      </c>
      <c r="B18" s="212" t="s">
        <v>703</v>
      </c>
      <c r="C18" s="212" t="s">
        <v>1358</v>
      </c>
      <c r="D18" s="212" t="s">
        <v>35</v>
      </c>
      <c r="E18" s="212" t="s">
        <v>36</v>
      </c>
      <c r="F18" s="212" t="s">
        <v>21</v>
      </c>
      <c r="G18" s="212" t="s">
        <v>705</v>
      </c>
      <c r="H18" s="243" t="s">
        <v>1359</v>
      </c>
      <c r="I18" s="315" t="s">
        <v>31</v>
      </c>
      <c r="J18" s="315">
        <v>2.2</v>
      </c>
      <c r="K18" s="316">
        <v>154</v>
      </c>
      <c r="L18" s="227"/>
      <c r="M18" s="227"/>
      <c r="N18" s="227"/>
      <c r="O18" s="227"/>
      <c r="P18" s="227"/>
      <c r="Q18" s="227" t="s">
        <v>1197</v>
      </c>
      <c r="R18" s="254" t="s">
        <v>1360</v>
      </c>
      <c r="S18" s="297"/>
      <c r="T18" s="297"/>
    </row>
    <row r="19" ht="250" customHeight="1" spans="1:20">
      <c r="A19" s="212">
        <v>152</v>
      </c>
      <c r="B19" s="212" t="s">
        <v>708</v>
      </c>
      <c r="C19" s="212" t="s">
        <v>709</v>
      </c>
      <c r="D19" s="212" t="s">
        <v>19</v>
      </c>
      <c r="E19" s="212" t="s">
        <v>710</v>
      </c>
      <c r="F19" s="212" t="s">
        <v>29</v>
      </c>
      <c r="G19" s="212" t="s">
        <v>705</v>
      </c>
      <c r="H19" s="243" t="s">
        <v>711</v>
      </c>
      <c r="I19" s="315" t="s">
        <v>712</v>
      </c>
      <c r="J19" s="315">
        <v>80</v>
      </c>
      <c r="K19" s="316">
        <v>6.5</v>
      </c>
      <c r="L19" s="227"/>
      <c r="M19" s="227"/>
      <c r="N19" s="227"/>
      <c r="O19" s="227"/>
      <c r="P19" s="227"/>
      <c r="Q19" s="227"/>
      <c r="R19" s="213" t="s">
        <v>713</v>
      </c>
      <c r="S19" s="297"/>
      <c r="T19" s="297"/>
    </row>
    <row r="20" ht="250" customHeight="1" spans="1:20">
      <c r="A20" s="212">
        <v>153</v>
      </c>
      <c r="B20" s="212" t="s">
        <v>714</v>
      </c>
      <c r="C20" s="212" t="s">
        <v>715</v>
      </c>
      <c r="D20" s="212" t="s">
        <v>35</v>
      </c>
      <c r="E20" s="212" t="s">
        <v>120</v>
      </c>
      <c r="F20" s="212" t="s">
        <v>29</v>
      </c>
      <c r="G20" s="212" t="s">
        <v>705</v>
      </c>
      <c r="H20" s="243" t="s">
        <v>716</v>
      </c>
      <c r="I20" s="315" t="s">
        <v>123</v>
      </c>
      <c r="J20" s="315">
        <v>70</v>
      </c>
      <c r="K20" s="316">
        <v>57.2</v>
      </c>
      <c r="L20" s="227"/>
      <c r="M20" s="227"/>
      <c r="N20" s="227"/>
      <c r="O20" s="227"/>
      <c r="P20" s="227"/>
      <c r="Q20" s="227" t="s">
        <v>1200</v>
      </c>
      <c r="R20" s="254" t="s">
        <v>1361</v>
      </c>
      <c r="S20" s="297"/>
      <c r="T20" s="297"/>
    </row>
    <row r="21" ht="250" customHeight="1" spans="1:20">
      <c r="A21" s="212">
        <v>154</v>
      </c>
      <c r="B21" s="212" t="s">
        <v>718</v>
      </c>
      <c r="C21" s="212" t="s">
        <v>1228</v>
      </c>
      <c r="D21" s="212" t="s">
        <v>19</v>
      </c>
      <c r="E21" s="212" t="s">
        <v>28</v>
      </c>
      <c r="F21" s="212" t="s">
        <v>21</v>
      </c>
      <c r="G21" s="212" t="s">
        <v>705</v>
      </c>
      <c r="H21" s="243" t="s">
        <v>1362</v>
      </c>
      <c r="I21" s="315" t="s">
        <v>31</v>
      </c>
      <c r="J21" s="315">
        <v>5.2</v>
      </c>
      <c r="K21" s="316">
        <v>228</v>
      </c>
      <c r="L21" s="227"/>
      <c r="M21" s="227"/>
      <c r="N21" s="227"/>
      <c r="O21" s="227"/>
      <c r="P21" s="227"/>
      <c r="Q21" s="227" t="s">
        <v>1196</v>
      </c>
      <c r="R21" s="254" t="s">
        <v>721</v>
      </c>
      <c r="S21" s="297"/>
      <c r="T21" s="297"/>
    </row>
    <row r="22" ht="250" customHeight="1" spans="1:20">
      <c r="A22" s="212">
        <v>155</v>
      </c>
      <c r="B22" s="212" t="s">
        <v>722</v>
      </c>
      <c r="C22" s="212" t="s">
        <v>723</v>
      </c>
      <c r="D22" s="212" t="s">
        <v>35</v>
      </c>
      <c r="E22" s="212" t="s">
        <v>113</v>
      </c>
      <c r="F22" s="212" t="s">
        <v>21</v>
      </c>
      <c r="G22" s="212" t="s">
        <v>724</v>
      </c>
      <c r="H22" s="243" t="s">
        <v>725</v>
      </c>
      <c r="I22" s="315" t="s">
        <v>92</v>
      </c>
      <c r="J22" s="315">
        <v>300</v>
      </c>
      <c r="K22" s="316">
        <v>15</v>
      </c>
      <c r="L22" s="227"/>
      <c r="M22" s="227"/>
      <c r="N22" s="227"/>
      <c r="O22" s="227"/>
      <c r="P22" s="227"/>
      <c r="Q22" s="227"/>
      <c r="R22" s="254" t="s">
        <v>1363</v>
      </c>
      <c r="S22" s="297"/>
      <c r="T22" s="297"/>
    </row>
    <row r="23" ht="250" customHeight="1" spans="1:20">
      <c r="A23" s="212">
        <v>156</v>
      </c>
      <c r="B23" s="212" t="s">
        <v>727</v>
      </c>
      <c r="C23" s="212" t="s">
        <v>728</v>
      </c>
      <c r="D23" s="212" t="s">
        <v>35</v>
      </c>
      <c r="E23" s="212" t="s">
        <v>113</v>
      </c>
      <c r="F23" s="212" t="s">
        <v>29</v>
      </c>
      <c r="G23" s="212" t="s">
        <v>724</v>
      </c>
      <c r="H23" s="243" t="s">
        <v>729</v>
      </c>
      <c r="I23" s="315" t="s">
        <v>116</v>
      </c>
      <c r="J23" s="315">
        <v>1</v>
      </c>
      <c r="K23" s="316">
        <v>30</v>
      </c>
      <c r="L23" s="227"/>
      <c r="M23" s="227"/>
      <c r="N23" s="227"/>
      <c r="O23" s="227"/>
      <c r="P23" s="227"/>
      <c r="Q23" s="227"/>
      <c r="R23" s="254" t="s">
        <v>1363</v>
      </c>
      <c r="S23" s="297"/>
      <c r="T23" s="297"/>
    </row>
    <row r="24" ht="250" customHeight="1" spans="1:20">
      <c r="A24" s="212">
        <v>157</v>
      </c>
      <c r="B24" s="212" t="s">
        <v>730</v>
      </c>
      <c r="C24" s="179" t="s">
        <v>1364</v>
      </c>
      <c r="D24" s="178" t="s">
        <v>35</v>
      </c>
      <c r="E24" s="178" t="s">
        <v>36</v>
      </c>
      <c r="F24" s="212" t="s">
        <v>21</v>
      </c>
      <c r="G24" s="178" t="s">
        <v>724</v>
      </c>
      <c r="H24" s="313" t="s">
        <v>1365</v>
      </c>
      <c r="I24" s="315" t="s">
        <v>31</v>
      </c>
      <c r="J24" s="315">
        <v>1.3</v>
      </c>
      <c r="K24" s="316">
        <v>91</v>
      </c>
      <c r="L24" s="227"/>
      <c r="M24" s="227"/>
      <c r="N24" s="227"/>
      <c r="O24" s="227"/>
      <c r="P24" s="227"/>
      <c r="Q24" s="227" t="s">
        <v>1197</v>
      </c>
      <c r="R24" s="254" t="s">
        <v>1366</v>
      </c>
      <c r="S24" s="297"/>
      <c r="T24" s="297"/>
    </row>
    <row r="25" ht="250" customHeight="1" spans="1:20">
      <c r="A25" s="212">
        <v>158</v>
      </c>
      <c r="B25" s="212" t="s">
        <v>734</v>
      </c>
      <c r="C25" s="212" t="s">
        <v>1230</v>
      </c>
      <c r="D25" s="212" t="s">
        <v>19</v>
      </c>
      <c r="E25" s="212" t="s">
        <v>28</v>
      </c>
      <c r="F25" s="212" t="s">
        <v>21</v>
      </c>
      <c r="G25" s="212" t="s">
        <v>736</v>
      </c>
      <c r="H25" s="243" t="s">
        <v>1367</v>
      </c>
      <c r="I25" s="315" t="s">
        <v>31</v>
      </c>
      <c r="J25" s="315">
        <v>5</v>
      </c>
      <c r="K25" s="316">
        <v>220</v>
      </c>
      <c r="L25" s="227"/>
      <c r="M25" s="227"/>
      <c r="N25" s="227"/>
      <c r="O25" s="227"/>
      <c r="P25" s="227"/>
      <c r="Q25" s="227" t="s">
        <v>1196</v>
      </c>
      <c r="R25" s="254" t="s">
        <v>1368</v>
      </c>
      <c r="S25" s="297"/>
      <c r="T25" s="297"/>
    </row>
    <row r="26" ht="250" customHeight="1" spans="1:20">
      <c r="A26" s="212">
        <v>159</v>
      </c>
      <c r="B26" s="212" t="s">
        <v>739</v>
      </c>
      <c r="C26" s="179" t="s">
        <v>1369</v>
      </c>
      <c r="D26" s="178" t="s">
        <v>35</v>
      </c>
      <c r="E26" s="178" t="s">
        <v>36</v>
      </c>
      <c r="F26" s="212" t="s">
        <v>21</v>
      </c>
      <c r="G26" s="178" t="s">
        <v>736</v>
      </c>
      <c r="H26" s="313" t="s">
        <v>1370</v>
      </c>
      <c r="I26" s="315" t="s">
        <v>31</v>
      </c>
      <c r="J26" s="315">
        <v>1.58</v>
      </c>
      <c r="K26" s="316">
        <v>110.6</v>
      </c>
      <c r="L26" s="227"/>
      <c r="M26" s="227"/>
      <c r="N26" s="227"/>
      <c r="O26" s="227"/>
      <c r="P26" s="227"/>
      <c r="Q26" s="227" t="s">
        <v>1197</v>
      </c>
      <c r="R26" s="254" t="s">
        <v>1371</v>
      </c>
      <c r="S26" s="297"/>
      <c r="T26" s="297"/>
    </row>
    <row r="27" ht="250" customHeight="1" spans="1:20">
      <c r="A27" s="212">
        <v>160</v>
      </c>
      <c r="B27" s="212" t="s">
        <v>743</v>
      </c>
      <c r="C27" s="179" t="s">
        <v>744</v>
      </c>
      <c r="D27" s="212" t="s">
        <v>35</v>
      </c>
      <c r="E27" s="212" t="s">
        <v>120</v>
      </c>
      <c r="F27" s="212" t="s">
        <v>29</v>
      </c>
      <c r="G27" s="178" t="s">
        <v>736</v>
      </c>
      <c r="H27" s="313" t="s">
        <v>745</v>
      </c>
      <c r="I27" s="315" t="s">
        <v>123</v>
      </c>
      <c r="J27" s="315">
        <v>200</v>
      </c>
      <c r="K27" s="316">
        <v>52</v>
      </c>
      <c r="L27" s="227"/>
      <c r="M27" s="227"/>
      <c r="N27" s="227"/>
      <c r="O27" s="227"/>
      <c r="P27" s="227"/>
      <c r="Q27" s="227" t="s">
        <v>1200</v>
      </c>
      <c r="R27" s="254" t="s">
        <v>1372</v>
      </c>
      <c r="S27" s="297"/>
      <c r="T27" s="297"/>
    </row>
    <row r="28" ht="250" customHeight="1" spans="1:20">
      <c r="A28" s="212">
        <v>161</v>
      </c>
      <c r="B28" s="212" t="s">
        <v>747</v>
      </c>
      <c r="C28" s="212" t="s">
        <v>748</v>
      </c>
      <c r="D28" s="212" t="s">
        <v>35</v>
      </c>
      <c r="E28" s="212" t="s">
        <v>113</v>
      </c>
      <c r="F28" s="212" t="s">
        <v>29</v>
      </c>
      <c r="G28" s="212" t="s">
        <v>736</v>
      </c>
      <c r="H28" s="243" t="s">
        <v>749</v>
      </c>
      <c r="I28" s="315" t="s">
        <v>116</v>
      </c>
      <c r="J28" s="315">
        <v>1</v>
      </c>
      <c r="K28" s="316">
        <v>30</v>
      </c>
      <c r="L28" s="227"/>
      <c r="M28" s="227"/>
      <c r="N28" s="227"/>
      <c r="O28" s="227"/>
      <c r="P28" s="227"/>
      <c r="Q28" s="227"/>
      <c r="R28" s="254" t="s">
        <v>1373</v>
      </c>
      <c r="S28" s="297"/>
      <c r="T28" s="297"/>
    </row>
    <row r="29" ht="250" customHeight="1" spans="1:20">
      <c r="A29" s="212">
        <v>162</v>
      </c>
      <c r="B29" s="212" t="s">
        <v>751</v>
      </c>
      <c r="C29" s="212" t="s">
        <v>752</v>
      </c>
      <c r="D29" s="212" t="s">
        <v>35</v>
      </c>
      <c r="E29" s="212" t="s">
        <v>375</v>
      </c>
      <c r="F29" s="212" t="s">
        <v>29</v>
      </c>
      <c r="G29" s="212" t="s">
        <v>753</v>
      </c>
      <c r="H29" s="243" t="s">
        <v>1374</v>
      </c>
      <c r="I29" s="315" t="s">
        <v>755</v>
      </c>
      <c r="J29" s="315">
        <v>1</v>
      </c>
      <c r="K29" s="316">
        <v>134.96</v>
      </c>
      <c r="L29" s="227"/>
      <c r="M29" s="227"/>
      <c r="N29" s="227"/>
      <c r="O29" s="227"/>
      <c r="P29" s="227"/>
      <c r="Q29" s="227"/>
      <c r="R29" s="254" t="s">
        <v>1375</v>
      </c>
      <c r="S29" s="297"/>
      <c r="T29" s="297"/>
    </row>
    <row r="30" ht="250" customHeight="1" spans="1:20">
      <c r="A30" s="212">
        <v>163</v>
      </c>
      <c r="B30" s="212" t="s">
        <v>757</v>
      </c>
      <c r="C30" s="179" t="s">
        <v>1376</v>
      </c>
      <c r="D30" s="178" t="s">
        <v>35</v>
      </c>
      <c r="E30" s="178" t="s">
        <v>36</v>
      </c>
      <c r="F30" s="212" t="s">
        <v>21</v>
      </c>
      <c r="G30" s="178" t="s">
        <v>759</v>
      </c>
      <c r="H30" s="313" t="s">
        <v>1377</v>
      </c>
      <c r="I30" s="315" t="s">
        <v>31</v>
      </c>
      <c r="J30" s="315">
        <v>2.05</v>
      </c>
      <c r="K30" s="316">
        <v>143.5</v>
      </c>
      <c r="L30" s="227"/>
      <c r="M30" s="227"/>
      <c r="N30" s="227"/>
      <c r="O30" s="227"/>
      <c r="P30" s="227"/>
      <c r="Q30" s="227" t="s">
        <v>1197</v>
      </c>
      <c r="R30" s="254" t="s">
        <v>1378</v>
      </c>
      <c r="S30" s="297"/>
      <c r="T30" s="297"/>
    </row>
    <row r="31" ht="250" customHeight="1" spans="1:20">
      <c r="A31" s="212">
        <v>164</v>
      </c>
      <c r="B31" s="212" t="s">
        <v>762</v>
      </c>
      <c r="C31" s="212" t="s">
        <v>763</v>
      </c>
      <c r="D31" s="212" t="s">
        <v>35</v>
      </c>
      <c r="E31" s="212" t="s">
        <v>36</v>
      </c>
      <c r="F31" s="212" t="s">
        <v>21</v>
      </c>
      <c r="G31" s="212" t="s">
        <v>764</v>
      </c>
      <c r="H31" s="243" t="s">
        <v>1379</v>
      </c>
      <c r="I31" s="315" t="s">
        <v>31</v>
      </c>
      <c r="J31" s="315">
        <v>9</v>
      </c>
      <c r="K31" s="316">
        <v>235</v>
      </c>
      <c r="L31" s="227"/>
      <c r="M31" s="227"/>
      <c r="N31" s="227"/>
      <c r="O31" s="227"/>
      <c r="P31" s="227"/>
      <c r="Q31" s="227" t="s">
        <v>1200</v>
      </c>
      <c r="R31" s="254" t="s">
        <v>1380</v>
      </c>
      <c r="S31" s="297"/>
      <c r="T31" s="297"/>
    </row>
    <row r="32" ht="250" customHeight="1" spans="1:20">
      <c r="A32" s="212">
        <v>165</v>
      </c>
      <c r="B32" s="212" t="s">
        <v>767</v>
      </c>
      <c r="C32" s="212" t="s">
        <v>1232</v>
      </c>
      <c r="D32" s="212" t="s">
        <v>35</v>
      </c>
      <c r="E32" s="212" t="s">
        <v>28</v>
      </c>
      <c r="F32" s="212" t="s">
        <v>21</v>
      </c>
      <c r="G32" s="212" t="s">
        <v>769</v>
      </c>
      <c r="H32" s="243" t="s">
        <v>1381</v>
      </c>
      <c r="I32" s="315" t="s">
        <v>31</v>
      </c>
      <c r="J32" s="315">
        <v>3.5</v>
      </c>
      <c r="K32" s="316">
        <v>155</v>
      </c>
      <c r="L32" s="227"/>
      <c r="M32" s="227"/>
      <c r="N32" s="227"/>
      <c r="O32" s="227"/>
      <c r="P32" s="227"/>
      <c r="Q32" s="227" t="s">
        <v>1196</v>
      </c>
      <c r="R32" s="254" t="s">
        <v>771</v>
      </c>
      <c r="S32" s="297"/>
      <c r="T32" s="297"/>
    </row>
    <row r="33" ht="250" customHeight="1" spans="1:20">
      <c r="A33" s="212">
        <v>166</v>
      </c>
      <c r="B33" s="212" t="s">
        <v>772</v>
      </c>
      <c r="C33" s="179" t="s">
        <v>1382</v>
      </c>
      <c r="D33" s="178" t="s">
        <v>35</v>
      </c>
      <c r="E33" s="212" t="s">
        <v>36</v>
      </c>
      <c r="F33" s="212" t="s">
        <v>21</v>
      </c>
      <c r="G33" s="178" t="s">
        <v>769</v>
      </c>
      <c r="H33" s="313" t="s">
        <v>1383</v>
      </c>
      <c r="I33" s="315" t="s">
        <v>31</v>
      </c>
      <c r="J33" s="315">
        <v>1.5</v>
      </c>
      <c r="K33" s="316">
        <v>127.4</v>
      </c>
      <c r="L33" s="227"/>
      <c r="M33" s="227"/>
      <c r="N33" s="227"/>
      <c r="O33" s="227"/>
      <c r="P33" s="227"/>
      <c r="Q33" s="227" t="s">
        <v>1197</v>
      </c>
      <c r="R33" s="254" t="s">
        <v>1384</v>
      </c>
      <c r="S33" s="297"/>
      <c r="T33" s="297"/>
    </row>
    <row r="34" ht="250" customHeight="1" spans="1:20">
      <c r="A34" s="212">
        <v>167</v>
      </c>
      <c r="B34" s="212" t="s">
        <v>776</v>
      </c>
      <c r="C34" s="179" t="s">
        <v>777</v>
      </c>
      <c r="D34" s="212" t="s">
        <v>35</v>
      </c>
      <c r="E34" s="212" t="s">
        <v>120</v>
      </c>
      <c r="F34" s="212" t="s">
        <v>29</v>
      </c>
      <c r="G34" s="178" t="s">
        <v>769</v>
      </c>
      <c r="H34" s="313" t="s">
        <v>778</v>
      </c>
      <c r="I34" s="315" t="s">
        <v>123</v>
      </c>
      <c r="J34" s="315">
        <v>200</v>
      </c>
      <c r="K34" s="316">
        <v>52</v>
      </c>
      <c r="L34" s="227"/>
      <c r="M34" s="227"/>
      <c r="N34" s="227"/>
      <c r="O34" s="227"/>
      <c r="P34" s="227"/>
      <c r="Q34" s="227" t="s">
        <v>1200</v>
      </c>
      <c r="R34" s="254" t="s">
        <v>1385</v>
      </c>
      <c r="S34" s="297"/>
      <c r="T34" s="297"/>
    </row>
    <row r="35" ht="250" customHeight="1" spans="1:20">
      <c r="A35" s="212">
        <v>168</v>
      </c>
      <c r="B35" s="212" t="s">
        <v>780</v>
      </c>
      <c r="C35" s="179" t="s">
        <v>1386</v>
      </c>
      <c r="D35" s="178" t="s">
        <v>35</v>
      </c>
      <c r="E35" s="212" t="s">
        <v>36</v>
      </c>
      <c r="F35" s="212" t="s">
        <v>21</v>
      </c>
      <c r="G35" s="178" t="s">
        <v>782</v>
      </c>
      <c r="H35" s="313" t="s">
        <v>1387</v>
      </c>
      <c r="I35" s="315" t="s">
        <v>31</v>
      </c>
      <c r="J35" s="315">
        <v>2.2</v>
      </c>
      <c r="K35" s="316">
        <v>154</v>
      </c>
      <c r="L35" s="227"/>
      <c r="M35" s="227"/>
      <c r="N35" s="227"/>
      <c r="O35" s="227"/>
      <c r="P35" s="227"/>
      <c r="Q35" s="227" t="s">
        <v>1197</v>
      </c>
      <c r="R35" s="254" t="s">
        <v>1388</v>
      </c>
      <c r="S35" s="297"/>
      <c r="T35" s="297"/>
    </row>
    <row r="36" ht="250" customHeight="1" spans="1:20">
      <c r="A36" s="212">
        <v>169</v>
      </c>
      <c r="B36" s="212" t="s">
        <v>785</v>
      </c>
      <c r="C36" s="179" t="s">
        <v>786</v>
      </c>
      <c r="D36" s="178" t="s">
        <v>35</v>
      </c>
      <c r="E36" s="178" t="s">
        <v>113</v>
      </c>
      <c r="F36" s="212" t="s">
        <v>21</v>
      </c>
      <c r="G36" s="178" t="s">
        <v>782</v>
      </c>
      <c r="H36" s="313" t="s">
        <v>787</v>
      </c>
      <c r="I36" s="315" t="s">
        <v>116</v>
      </c>
      <c r="J36" s="315">
        <v>1</v>
      </c>
      <c r="K36" s="316">
        <v>50</v>
      </c>
      <c r="L36" s="227"/>
      <c r="M36" s="227"/>
      <c r="N36" s="227"/>
      <c r="O36" s="227"/>
      <c r="P36" s="227"/>
      <c r="Q36" s="227" t="s">
        <v>1200</v>
      </c>
      <c r="R36" s="254" t="s">
        <v>1389</v>
      </c>
      <c r="S36" s="297"/>
      <c r="T36" s="297"/>
    </row>
    <row r="37" ht="250" customHeight="1" spans="1:20">
      <c r="A37" s="212">
        <v>171</v>
      </c>
      <c r="B37" s="212" t="s">
        <v>794</v>
      </c>
      <c r="C37" s="212" t="s">
        <v>795</v>
      </c>
      <c r="D37" s="212" t="s">
        <v>35</v>
      </c>
      <c r="E37" s="212" t="s">
        <v>796</v>
      </c>
      <c r="F37" s="212" t="s">
        <v>29</v>
      </c>
      <c r="G37" s="212" t="s">
        <v>797</v>
      </c>
      <c r="H37" s="243" t="s">
        <v>1390</v>
      </c>
      <c r="I37" s="315" t="s">
        <v>799</v>
      </c>
      <c r="J37" s="315">
        <v>1</v>
      </c>
      <c r="K37" s="316">
        <v>90</v>
      </c>
      <c r="L37" s="227"/>
      <c r="M37" s="227"/>
      <c r="N37" s="227"/>
      <c r="O37" s="227"/>
      <c r="P37" s="227"/>
      <c r="Q37" s="227" t="s">
        <v>1234</v>
      </c>
      <c r="R37" s="254" t="s">
        <v>800</v>
      </c>
      <c r="S37" s="297"/>
      <c r="T37" s="297"/>
    </row>
    <row r="38" ht="250" customHeight="1" spans="1:20">
      <c r="A38" s="212">
        <v>251</v>
      </c>
      <c r="B38" s="212" t="s">
        <v>1391</v>
      </c>
      <c r="C38" s="212" t="s">
        <v>1116</v>
      </c>
      <c r="D38" s="212" t="s">
        <v>35</v>
      </c>
      <c r="E38" s="212" t="s">
        <v>631</v>
      </c>
      <c r="F38" s="212" t="s">
        <v>29</v>
      </c>
      <c r="G38" s="212" t="s">
        <v>677</v>
      </c>
      <c r="H38" s="213" t="s">
        <v>1117</v>
      </c>
      <c r="I38" s="212" t="s">
        <v>251</v>
      </c>
      <c r="J38" s="212">
        <v>1</v>
      </c>
      <c r="K38" s="226">
        <v>30</v>
      </c>
      <c r="L38" s="212"/>
      <c r="M38" s="212"/>
      <c r="N38" s="212"/>
      <c r="O38" s="212"/>
      <c r="P38" s="212"/>
      <c r="Q38" s="212" t="s">
        <v>1210</v>
      </c>
      <c r="R38" s="213" t="s">
        <v>1392</v>
      </c>
      <c r="S38" s="297"/>
      <c r="T38" s="297"/>
    </row>
    <row r="39" ht="250" customHeight="1" spans="1:20">
      <c r="A39" s="212">
        <v>252</v>
      </c>
      <c r="B39" s="212" t="s">
        <v>1393</v>
      </c>
      <c r="C39" s="212" t="s">
        <v>1119</v>
      </c>
      <c r="D39" s="212" t="s">
        <v>19</v>
      </c>
      <c r="E39" s="212" t="s">
        <v>20</v>
      </c>
      <c r="F39" s="212" t="s">
        <v>29</v>
      </c>
      <c r="G39" s="212" t="s">
        <v>782</v>
      </c>
      <c r="H39" s="213" t="s">
        <v>1120</v>
      </c>
      <c r="I39" s="212" t="s">
        <v>251</v>
      </c>
      <c r="J39" s="212">
        <v>2</v>
      </c>
      <c r="K39" s="226">
        <v>23</v>
      </c>
      <c r="L39" s="212"/>
      <c r="M39" s="212"/>
      <c r="N39" s="212"/>
      <c r="O39" s="212"/>
      <c r="P39" s="212"/>
      <c r="Q39" s="212" t="s">
        <v>1210</v>
      </c>
      <c r="R39" s="213" t="s">
        <v>1121</v>
      </c>
      <c r="S39" s="297"/>
      <c r="T39" s="297"/>
    </row>
  </sheetData>
  <mergeCells count="19">
    <mergeCell ref="A1:T1"/>
    <mergeCell ref="A2:T2"/>
    <mergeCell ref="L3:P3"/>
    <mergeCell ref="A5:H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48576"/>
  <sheetViews>
    <sheetView workbookViewId="0">
      <selection activeCell="L6" sqref="L6"/>
    </sheetView>
  </sheetViews>
  <sheetFormatPr defaultColWidth="9" defaultRowHeight="13.5"/>
  <cols>
    <col min="1" max="7" width="4.5" style="199" customWidth="1"/>
    <col min="8" max="8" width="29.2583333333333" style="199" customWidth="1"/>
    <col min="9" max="10" width="6.13333333333333" style="199" customWidth="1"/>
    <col min="11" max="11" width="5.88333333333333" style="298" customWidth="1"/>
    <col min="12" max="17" width="6.13333333333333" style="200" customWidth="1"/>
    <col min="18" max="18" width="45.5" style="202" customWidth="1"/>
    <col min="19" max="20" width="5.38333333333333" style="199" customWidth="1"/>
    <col min="21" max="16384" width="9" style="199"/>
  </cols>
  <sheetData>
    <row r="1" s="199" customFormat="1" ht="34.5" spans="1:20">
      <c r="A1" s="203" t="s">
        <v>0</v>
      </c>
      <c r="B1" s="203"/>
      <c r="C1" s="204"/>
      <c r="D1" s="203"/>
      <c r="E1" s="204"/>
      <c r="F1" s="203"/>
      <c r="G1" s="203"/>
      <c r="H1" s="205"/>
      <c r="I1" s="203"/>
      <c r="J1" s="203"/>
      <c r="K1" s="299"/>
      <c r="L1" s="215"/>
      <c r="M1" s="215"/>
      <c r="N1" s="215"/>
      <c r="O1" s="215"/>
      <c r="P1" s="215"/>
      <c r="Q1" s="215"/>
      <c r="R1" s="231"/>
      <c r="S1" s="203"/>
      <c r="T1" s="203"/>
    </row>
    <row r="2" s="199" customFormat="1" ht="25" customHeight="1" spans="1:20">
      <c r="A2" s="206" t="s">
        <v>1186</v>
      </c>
      <c r="B2" s="206"/>
      <c r="C2" s="206"/>
      <c r="D2" s="206"/>
      <c r="E2" s="206"/>
      <c r="F2" s="206"/>
      <c r="G2" s="206"/>
      <c r="H2" s="207"/>
      <c r="I2" s="206"/>
      <c r="J2" s="206"/>
      <c r="K2" s="300"/>
      <c r="L2" s="218"/>
      <c r="M2" s="218"/>
      <c r="N2" s="218"/>
      <c r="O2" s="218"/>
      <c r="P2" s="218"/>
      <c r="Q2" s="218"/>
      <c r="R2" s="207"/>
      <c r="S2" s="206"/>
      <c r="T2" s="206"/>
    </row>
    <row r="3" s="199" customFormat="1" ht="55" customHeight="1" spans="1:20">
      <c r="A3" s="208" t="s">
        <v>2</v>
      </c>
      <c r="B3" s="208" t="s">
        <v>3</v>
      </c>
      <c r="C3" s="208" t="s">
        <v>4</v>
      </c>
      <c r="D3" s="208" t="s">
        <v>5</v>
      </c>
      <c r="E3" s="208" t="s">
        <v>6</v>
      </c>
      <c r="F3" s="208" t="s">
        <v>7</v>
      </c>
      <c r="G3" s="208" t="s">
        <v>8</v>
      </c>
      <c r="H3" s="209" t="s">
        <v>9</v>
      </c>
      <c r="I3" s="210" t="s">
        <v>10</v>
      </c>
      <c r="J3" s="210" t="s">
        <v>11</v>
      </c>
      <c r="K3" s="301" t="s">
        <v>12</v>
      </c>
      <c r="L3" s="220" t="s">
        <v>1187</v>
      </c>
      <c r="M3" s="221"/>
      <c r="N3" s="221"/>
      <c r="O3" s="221"/>
      <c r="P3" s="222"/>
      <c r="Q3" s="232" t="s">
        <v>1188</v>
      </c>
      <c r="R3" s="211" t="s">
        <v>13</v>
      </c>
      <c r="S3" s="210" t="s">
        <v>14</v>
      </c>
      <c r="T3" s="210" t="s">
        <v>15</v>
      </c>
    </row>
    <row r="4" s="199" customFormat="1" ht="55" customHeight="1" spans="1:20">
      <c r="A4" s="208"/>
      <c r="B4" s="208"/>
      <c r="C4" s="208"/>
      <c r="D4" s="208"/>
      <c r="E4" s="208"/>
      <c r="F4" s="208"/>
      <c r="G4" s="208"/>
      <c r="H4" s="209"/>
      <c r="I4" s="236"/>
      <c r="J4" s="236"/>
      <c r="K4" s="302"/>
      <c r="L4" s="225" t="s">
        <v>1189</v>
      </c>
      <c r="M4" s="225" t="s">
        <v>1190</v>
      </c>
      <c r="N4" s="225" t="s">
        <v>1191</v>
      </c>
      <c r="O4" s="225" t="s">
        <v>1192</v>
      </c>
      <c r="P4" s="225" t="s">
        <v>1193</v>
      </c>
      <c r="Q4" s="234"/>
      <c r="R4" s="235"/>
      <c r="S4" s="236"/>
      <c r="T4" s="236"/>
    </row>
    <row r="5" s="286" customFormat="1" ht="215" customHeight="1" spans="1:20">
      <c r="A5" s="303">
        <v>172</v>
      </c>
      <c r="B5" s="303" t="s">
        <v>801</v>
      </c>
      <c r="C5" s="303" t="s">
        <v>802</v>
      </c>
      <c r="D5" s="303" t="s">
        <v>19</v>
      </c>
      <c r="E5" s="303" t="s">
        <v>28</v>
      </c>
      <c r="F5" s="303" t="s">
        <v>29</v>
      </c>
      <c r="G5" s="303" t="s">
        <v>803</v>
      </c>
      <c r="H5" s="304" t="s">
        <v>1235</v>
      </c>
      <c r="I5" s="303" t="s">
        <v>31</v>
      </c>
      <c r="J5" s="303">
        <v>3</v>
      </c>
      <c r="K5" s="308">
        <v>90</v>
      </c>
      <c r="L5" s="309"/>
      <c r="M5" s="309"/>
      <c r="N5" s="309"/>
      <c r="O5" s="309"/>
      <c r="P5" s="309"/>
      <c r="Q5" s="309" t="s">
        <v>1196</v>
      </c>
      <c r="R5" s="304" t="s">
        <v>805</v>
      </c>
      <c r="S5" s="275"/>
      <c r="T5" s="307"/>
    </row>
    <row r="6" s="286" customFormat="1" ht="215" customHeight="1" spans="1:20">
      <c r="A6" s="303">
        <v>173</v>
      </c>
      <c r="B6" s="303" t="s">
        <v>806</v>
      </c>
      <c r="C6" s="305" t="s">
        <v>807</v>
      </c>
      <c r="D6" s="303" t="s">
        <v>35</v>
      </c>
      <c r="E6" s="303" t="s">
        <v>36</v>
      </c>
      <c r="F6" s="303" t="s">
        <v>29</v>
      </c>
      <c r="G6" s="303" t="s">
        <v>803</v>
      </c>
      <c r="H6" s="304" t="s">
        <v>808</v>
      </c>
      <c r="I6" s="303" t="s">
        <v>31</v>
      </c>
      <c r="J6" s="303">
        <v>2</v>
      </c>
      <c r="K6" s="308">
        <v>110</v>
      </c>
      <c r="L6" s="309"/>
      <c r="M6" s="309"/>
      <c r="N6" s="309"/>
      <c r="O6" s="309"/>
      <c r="P6" s="309"/>
      <c r="Q6" s="309" t="s">
        <v>1197</v>
      </c>
      <c r="R6" s="304" t="s">
        <v>809</v>
      </c>
      <c r="S6" s="275"/>
      <c r="T6" s="307"/>
    </row>
    <row r="7" s="286" customFormat="1" ht="215" customHeight="1" spans="1:20">
      <c r="A7" s="303">
        <v>174</v>
      </c>
      <c r="B7" s="303" t="s">
        <v>810</v>
      </c>
      <c r="C7" s="306" t="s">
        <v>811</v>
      </c>
      <c r="D7" s="303" t="s">
        <v>19</v>
      </c>
      <c r="E7" s="303" t="s">
        <v>74</v>
      </c>
      <c r="F7" s="306" t="s">
        <v>29</v>
      </c>
      <c r="G7" s="303" t="s">
        <v>812</v>
      </c>
      <c r="H7" s="304" t="s">
        <v>813</v>
      </c>
      <c r="I7" s="303" t="s">
        <v>814</v>
      </c>
      <c r="J7" s="303">
        <v>100</v>
      </c>
      <c r="K7" s="308">
        <v>200</v>
      </c>
      <c r="L7" s="309"/>
      <c r="M7" s="309"/>
      <c r="N7" s="309"/>
      <c r="O7" s="309"/>
      <c r="P7" s="309"/>
      <c r="Q7" s="309" t="s">
        <v>1194</v>
      </c>
      <c r="R7" s="304" t="s">
        <v>815</v>
      </c>
      <c r="S7" s="275"/>
      <c r="T7" s="307"/>
    </row>
    <row r="8" s="286" customFormat="1" ht="215" customHeight="1" spans="1:20">
      <c r="A8" s="303">
        <v>175</v>
      </c>
      <c r="B8" s="303" t="s">
        <v>816</v>
      </c>
      <c r="C8" s="303" t="s">
        <v>817</v>
      </c>
      <c r="D8" s="303" t="s">
        <v>35</v>
      </c>
      <c r="E8" s="303" t="s">
        <v>120</v>
      </c>
      <c r="F8" s="303" t="s">
        <v>29</v>
      </c>
      <c r="G8" s="303" t="s">
        <v>818</v>
      </c>
      <c r="H8" s="304" t="s">
        <v>819</v>
      </c>
      <c r="I8" s="303" t="s">
        <v>123</v>
      </c>
      <c r="J8" s="303">
        <v>130</v>
      </c>
      <c r="K8" s="308">
        <v>45.5</v>
      </c>
      <c r="L8" s="309"/>
      <c r="M8" s="309"/>
      <c r="N8" s="309"/>
      <c r="O8" s="309"/>
      <c r="P8" s="309"/>
      <c r="Q8" s="309" t="s">
        <v>1200</v>
      </c>
      <c r="R8" s="304" t="s">
        <v>820</v>
      </c>
      <c r="S8" s="275"/>
      <c r="T8" s="307"/>
    </row>
    <row r="9" s="286" customFormat="1" ht="215" customHeight="1" spans="1:20">
      <c r="A9" s="303">
        <v>176</v>
      </c>
      <c r="B9" s="303" t="s">
        <v>828</v>
      </c>
      <c r="C9" s="303" t="s">
        <v>829</v>
      </c>
      <c r="D9" s="303" t="s">
        <v>35</v>
      </c>
      <c r="E9" s="303" t="s">
        <v>113</v>
      </c>
      <c r="F9" s="303" t="s">
        <v>29</v>
      </c>
      <c r="G9" s="303" t="s">
        <v>818</v>
      </c>
      <c r="H9" s="304" t="s">
        <v>830</v>
      </c>
      <c r="I9" s="303" t="s">
        <v>831</v>
      </c>
      <c r="J9" s="303">
        <v>1</v>
      </c>
      <c r="K9" s="308">
        <v>192.5</v>
      </c>
      <c r="L9" s="309"/>
      <c r="M9" s="309"/>
      <c r="N9" s="309"/>
      <c r="O9" s="309"/>
      <c r="P9" s="309"/>
      <c r="Q9" s="309" t="s">
        <v>1200</v>
      </c>
      <c r="R9" s="304" t="s">
        <v>832</v>
      </c>
      <c r="S9" s="275"/>
      <c r="T9" s="307"/>
    </row>
    <row r="10" s="286" customFormat="1" ht="215" customHeight="1" spans="1:20">
      <c r="A10" s="303">
        <v>177</v>
      </c>
      <c r="B10" s="303" t="s">
        <v>833</v>
      </c>
      <c r="C10" s="303" t="s">
        <v>834</v>
      </c>
      <c r="D10" s="303" t="s">
        <v>35</v>
      </c>
      <c r="E10" s="303" t="s">
        <v>113</v>
      </c>
      <c r="F10" s="303" t="s">
        <v>29</v>
      </c>
      <c r="G10" s="303" t="s">
        <v>803</v>
      </c>
      <c r="H10" s="304" t="s">
        <v>835</v>
      </c>
      <c r="I10" s="303" t="s">
        <v>831</v>
      </c>
      <c r="J10" s="303">
        <v>1</v>
      </c>
      <c r="K10" s="308">
        <v>34</v>
      </c>
      <c r="L10" s="309"/>
      <c r="M10" s="309"/>
      <c r="N10" s="309"/>
      <c r="O10" s="309"/>
      <c r="P10" s="309"/>
      <c r="Q10" s="309" t="s">
        <v>1200</v>
      </c>
      <c r="R10" s="304" t="s">
        <v>836</v>
      </c>
      <c r="S10" s="275"/>
      <c r="T10" s="307"/>
    </row>
    <row r="11" s="286" customFormat="1" ht="215" customHeight="1" spans="1:20">
      <c r="A11" s="303">
        <v>178</v>
      </c>
      <c r="B11" s="303" t="s">
        <v>837</v>
      </c>
      <c r="C11" s="303" t="s">
        <v>838</v>
      </c>
      <c r="D11" s="303" t="s">
        <v>35</v>
      </c>
      <c r="E11" s="303" t="s">
        <v>176</v>
      </c>
      <c r="F11" s="303" t="s">
        <v>29</v>
      </c>
      <c r="G11" s="303" t="s">
        <v>803</v>
      </c>
      <c r="H11" s="304" t="s">
        <v>839</v>
      </c>
      <c r="I11" s="303" t="s">
        <v>799</v>
      </c>
      <c r="J11" s="303">
        <v>1</v>
      </c>
      <c r="K11" s="308">
        <v>100</v>
      </c>
      <c r="L11" s="309"/>
      <c r="M11" s="309"/>
      <c r="N11" s="309"/>
      <c r="O11" s="309"/>
      <c r="P11" s="309"/>
      <c r="Q11" s="309" t="s">
        <v>1200</v>
      </c>
      <c r="R11" s="304" t="s">
        <v>840</v>
      </c>
      <c r="S11" s="275"/>
      <c r="T11" s="307"/>
    </row>
    <row r="12" s="286" customFormat="1" ht="215" customHeight="1" spans="1:20">
      <c r="A12" s="303">
        <v>179</v>
      </c>
      <c r="B12" s="303" t="s">
        <v>841</v>
      </c>
      <c r="C12" s="303" t="s">
        <v>842</v>
      </c>
      <c r="D12" s="303" t="s">
        <v>35</v>
      </c>
      <c r="E12" s="303" t="s">
        <v>176</v>
      </c>
      <c r="F12" s="303" t="s">
        <v>29</v>
      </c>
      <c r="G12" s="303" t="s">
        <v>818</v>
      </c>
      <c r="H12" s="304" t="s">
        <v>843</v>
      </c>
      <c r="I12" s="303" t="s">
        <v>799</v>
      </c>
      <c r="J12" s="303">
        <v>1</v>
      </c>
      <c r="K12" s="308">
        <v>100</v>
      </c>
      <c r="L12" s="309"/>
      <c r="M12" s="309"/>
      <c r="N12" s="309"/>
      <c r="O12" s="309"/>
      <c r="P12" s="309"/>
      <c r="Q12" s="309" t="s">
        <v>1200</v>
      </c>
      <c r="R12" s="304" t="s">
        <v>844</v>
      </c>
      <c r="S12" s="275"/>
      <c r="T12" s="307"/>
    </row>
    <row r="13" s="286" customFormat="1" ht="215" customHeight="1" spans="1:20">
      <c r="A13" s="303">
        <v>180</v>
      </c>
      <c r="B13" s="303" t="s">
        <v>845</v>
      </c>
      <c r="C13" s="303" t="s">
        <v>846</v>
      </c>
      <c r="D13" s="303" t="s">
        <v>106</v>
      </c>
      <c r="E13" s="303" t="s">
        <v>107</v>
      </c>
      <c r="F13" s="303" t="s">
        <v>29</v>
      </c>
      <c r="G13" s="303" t="s">
        <v>847</v>
      </c>
      <c r="H13" s="304" t="s">
        <v>848</v>
      </c>
      <c r="I13" s="303" t="s">
        <v>668</v>
      </c>
      <c r="J13" s="303">
        <v>4</v>
      </c>
      <c r="K13" s="308">
        <v>7.392</v>
      </c>
      <c r="L13" s="309"/>
      <c r="M13" s="309"/>
      <c r="N13" s="309"/>
      <c r="O13" s="309"/>
      <c r="P13" s="309"/>
      <c r="Q13" s="309" t="s">
        <v>1202</v>
      </c>
      <c r="R13" s="304" t="s">
        <v>849</v>
      </c>
      <c r="S13" s="275"/>
      <c r="T13" s="307"/>
    </row>
    <row r="14" s="286" customFormat="1" ht="215" customHeight="1" spans="1:20">
      <c r="A14" s="303">
        <v>181</v>
      </c>
      <c r="B14" s="303" t="s">
        <v>850</v>
      </c>
      <c r="C14" s="303" t="s">
        <v>851</v>
      </c>
      <c r="D14" s="303" t="s">
        <v>19</v>
      </c>
      <c r="E14" s="303" t="s">
        <v>20</v>
      </c>
      <c r="F14" s="303" t="s">
        <v>29</v>
      </c>
      <c r="G14" s="303" t="s">
        <v>847</v>
      </c>
      <c r="H14" s="304" t="s">
        <v>852</v>
      </c>
      <c r="I14" s="303" t="s">
        <v>133</v>
      </c>
      <c r="J14" s="303">
        <v>1424.9</v>
      </c>
      <c r="K14" s="308">
        <v>4.9875</v>
      </c>
      <c r="L14" s="309"/>
      <c r="M14" s="309"/>
      <c r="N14" s="309"/>
      <c r="O14" s="309"/>
      <c r="P14" s="309"/>
      <c r="Q14" s="309" t="s">
        <v>1207</v>
      </c>
      <c r="R14" s="304" t="s">
        <v>1394</v>
      </c>
      <c r="S14" s="275"/>
      <c r="T14" s="307"/>
    </row>
    <row r="15" s="286" customFormat="1" ht="227" customHeight="1" spans="1:20">
      <c r="A15" s="303">
        <v>253</v>
      </c>
      <c r="B15" s="303" t="s">
        <v>1395</v>
      </c>
      <c r="C15" s="303" t="s">
        <v>1122</v>
      </c>
      <c r="D15" s="303" t="s">
        <v>19</v>
      </c>
      <c r="E15" s="303" t="s">
        <v>710</v>
      </c>
      <c r="F15" s="303" t="s">
        <v>29</v>
      </c>
      <c r="G15" s="303" t="s">
        <v>818</v>
      </c>
      <c r="H15" s="304" t="s">
        <v>1396</v>
      </c>
      <c r="I15" s="303" t="s">
        <v>799</v>
      </c>
      <c r="J15" s="303">
        <v>20</v>
      </c>
      <c r="K15" s="308">
        <v>300</v>
      </c>
      <c r="L15" s="303"/>
      <c r="M15" s="303"/>
      <c r="N15" s="303"/>
      <c r="O15" s="303"/>
      <c r="P15" s="303"/>
      <c r="Q15" s="303" t="s">
        <v>1300</v>
      </c>
      <c r="R15" s="304" t="s">
        <v>1124</v>
      </c>
      <c r="S15" s="275"/>
      <c r="T15" s="307"/>
    </row>
    <row r="16" s="286" customFormat="1" ht="227" customHeight="1" spans="1:20">
      <c r="A16" s="303">
        <v>254</v>
      </c>
      <c r="B16" s="303" t="s">
        <v>1397</v>
      </c>
      <c r="C16" s="303" t="s">
        <v>1125</v>
      </c>
      <c r="D16" s="303" t="s">
        <v>19</v>
      </c>
      <c r="E16" s="303" t="s">
        <v>28</v>
      </c>
      <c r="F16" s="303" t="s">
        <v>29</v>
      </c>
      <c r="G16" s="303" t="s">
        <v>818</v>
      </c>
      <c r="H16" s="304" t="s">
        <v>1398</v>
      </c>
      <c r="I16" s="303" t="s">
        <v>31</v>
      </c>
      <c r="J16" s="303">
        <v>14</v>
      </c>
      <c r="K16" s="308">
        <v>350</v>
      </c>
      <c r="L16" s="303"/>
      <c r="M16" s="303"/>
      <c r="N16" s="303"/>
      <c r="O16" s="303"/>
      <c r="P16" s="303"/>
      <c r="Q16" s="309" t="s">
        <v>1196</v>
      </c>
      <c r="R16" s="304" t="s">
        <v>1399</v>
      </c>
      <c r="S16" s="275"/>
      <c r="T16" s="307"/>
    </row>
    <row r="17" s="286" customFormat="1" ht="263" customHeight="1" spans="1:20">
      <c r="A17" s="303">
        <v>255</v>
      </c>
      <c r="B17" s="303" t="s">
        <v>1400</v>
      </c>
      <c r="C17" s="303" t="s">
        <v>1128</v>
      </c>
      <c r="D17" s="303" t="s">
        <v>35</v>
      </c>
      <c r="E17" s="303" t="s">
        <v>710</v>
      </c>
      <c r="F17" s="303" t="s">
        <v>29</v>
      </c>
      <c r="G17" s="303" t="s">
        <v>818</v>
      </c>
      <c r="H17" s="304" t="s">
        <v>1129</v>
      </c>
      <c r="I17" s="303" t="s">
        <v>799</v>
      </c>
      <c r="J17" s="303">
        <v>1</v>
      </c>
      <c r="K17" s="308">
        <v>590</v>
      </c>
      <c r="L17" s="303"/>
      <c r="M17" s="303"/>
      <c r="N17" s="303"/>
      <c r="O17" s="303"/>
      <c r="P17" s="303"/>
      <c r="Q17" s="303" t="s">
        <v>1200</v>
      </c>
      <c r="R17" s="304" t="s">
        <v>1130</v>
      </c>
      <c r="S17" s="275"/>
      <c r="T17" s="307"/>
    </row>
    <row r="18" s="286" customFormat="1" ht="227" customHeight="1" spans="1:20">
      <c r="A18" s="303">
        <v>256</v>
      </c>
      <c r="B18" s="303" t="s">
        <v>1401</v>
      </c>
      <c r="C18" s="303" t="s">
        <v>1131</v>
      </c>
      <c r="D18" s="303" t="s">
        <v>35</v>
      </c>
      <c r="E18" s="303" t="s">
        <v>631</v>
      </c>
      <c r="F18" s="303" t="s">
        <v>29</v>
      </c>
      <c r="G18" s="303" t="s">
        <v>812</v>
      </c>
      <c r="H18" s="304" t="s">
        <v>1132</v>
      </c>
      <c r="I18" s="303" t="s">
        <v>251</v>
      </c>
      <c r="J18" s="303">
        <v>1</v>
      </c>
      <c r="K18" s="308">
        <v>100</v>
      </c>
      <c r="L18" s="303"/>
      <c r="M18" s="303"/>
      <c r="N18" s="303"/>
      <c r="O18" s="303"/>
      <c r="P18" s="303"/>
      <c r="Q18" s="303" t="s">
        <v>1210</v>
      </c>
      <c r="R18" s="304" t="s">
        <v>1133</v>
      </c>
      <c r="S18" s="275"/>
      <c r="T18" s="307"/>
    </row>
    <row r="19" s="286" customFormat="1" ht="227" customHeight="1" spans="1:20">
      <c r="A19" s="303">
        <v>257</v>
      </c>
      <c r="B19" s="303" t="s">
        <v>1402</v>
      </c>
      <c r="C19" s="303" t="s">
        <v>1403</v>
      </c>
      <c r="D19" s="303" t="s">
        <v>19</v>
      </c>
      <c r="E19" s="303" t="s">
        <v>28</v>
      </c>
      <c r="F19" s="303" t="s">
        <v>29</v>
      </c>
      <c r="G19" s="303" t="s">
        <v>812</v>
      </c>
      <c r="H19" s="304" t="s">
        <v>1404</v>
      </c>
      <c r="I19" s="303" t="s">
        <v>31</v>
      </c>
      <c r="J19" s="303">
        <v>11.5</v>
      </c>
      <c r="K19" s="308">
        <v>180</v>
      </c>
      <c r="L19" s="303"/>
      <c r="M19" s="303"/>
      <c r="N19" s="303"/>
      <c r="O19" s="303"/>
      <c r="P19" s="303"/>
      <c r="Q19" s="303" t="s">
        <v>1197</v>
      </c>
      <c r="R19" s="304" t="s">
        <v>1136</v>
      </c>
      <c r="S19" s="275"/>
      <c r="T19" s="307"/>
    </row>
    <row r="20" s="286" customFormat="1" ht="227" customHeight="1" spans="1:20">
      <c r="A20" s="303">
        <v>258</v>
      </c>
      <c r="B20" s="303" t="s">
        <v>1405</v>
      </c>
      <c r="C20" s="303" t="s">
        <v>1141</v>
      </c>
      <c r="D20" s="303" t="s">
        <v>19</v>
      </c>
      <c r="E20" s="303" t="s">
        <v>710</v>
      </c>
      <c r="F20" s="303" t="s">
        <v>29</v>
      </c>
      <c r="G20" s="303" t="s">
        <v>803</v>
      </c>
      <c r="H20" s="304" t="s">
        <v>1142</v>
      </c>
      <c r="I20" s="303" t="s">
        <v>831</v>
      </c>
      <c r="J20" s="303">
        <v>1</v>
      </c>
      <c r="K20" s="308">
        <v>700</v>
      </c>
      <c r="L20" s="310"/>
      <c r="M20" s="310"/>
      <c r="N20" s="310"/>
      <c r="O20" s="310"/>
      <c r="P20" s="310"/>
      <c r="Q20" s="310" t="s">
        <v>1300</v>
      </c>
      <c r="R20" s="304" t="s">
        <v>1143</v>
      </c>
      <c r="S20" s="275"/>
      <c r="T20" s="307"/>
    </row>
    <row r="21" s="286" customFormat="1" ht="227" customHeight="1" spans="1:20">
      <c r="A21" s="303">
        <v>259</v>
      </c>
      <c r="B21" s="303" t="s">
        <v>1406</v>
      </c>
      <c r="C21" s="303" t="s">
        <v>1144</v>
      </c>
      <c r="D21" s="303" t="s">
        <v>19</v>
      </c>
      <c r="E21" s="303" t="s">
        <v>62</v>
      </c>
      <c r="F21" s="303" t="s">
        <v>29</v>
      </c>
      <c r="G21" s="303" t="s">
        <v>803</v>
      </c>
      <c r="H21" s="304" t="s">
        <v>1146</v>
      </c>
      <c r="I21" s="303" t="s">
        <v>65</v>
      </c>
      <c r="J21" s="303">
        <v>400</v>
      </c>
      <c r="K21" s="308">
        <v>220</v>
      </c>
      <c r="L21" s="310"/>
      <c r="M21" s="310"/>
      <c r="N21" s="310"/>
      <c r="O21" s="310"/>
      <c r="P21" s="310"/>
      <c r="Q21" s="310" t="s">
        <v>1194</v>
      </c>
      <c r="R21" s="304" t="s">
        <v>1147</v>
      </c>
      <c r="S21" s="275"/>
      <c r="T21" s="307"/>
    </row>
    <row r="22" s="286" customFormat="1" ht="227" customHeight="1" spans="1:20">
      <c r="A22" s="303">
        <v>260</v>
      </c>
      <c r="B22" s="303" t="s">
        <v>1407</v>
      </c>
      <c r="C22" s="303" t="s">
        <v>1152</v>
      </c>
      <c r="D22" s="303" t="s">
        <v>35</v>
      </c>
      <c r="E22" s="303" t="s">
        <v>631</v>
      </c>
      <c r="F22" s="303" t="s">
        <v>29</v>
      </c>
      <c r="G22" s="303" t="s">
        <v>818</v>
      </c>
      <c r="H22" s="304" t="s">
        <v>1153</v>
      </c>
      <c r="I22" s="303" t="s">
        <v>92</v>
      </c>
      <c r="J22" s="303">
        <v>1</v>
      </c>
      <c r="K22" s="308">
        <v>30</v>
      </c>
      <c r="L22" s="303"/>
      <c r="M22" s="303"/>
      <c r="N22" s="303"/>
      <c r="O22" s="303"/>
      <c r="P22" s="303"/>
      <c r="Q22" s="303" t="s">
        <v>1300</v>
      </c>
      <c r="R22" s="304" t="s">
        <v>1154</v>
      </c>
      <c r="S22" s="303"/>
      <c r="T22" s="307"/>
    </row>
    <row r="23" s="199" customFormat="1" ht="161" customHeight="1" spans="1:20">
      <c r="A23" s="307"/>
      <c r="B23" s="303" t="s">
        <v>854</v>
      </c>
      <c r="C23" s="303" t="s">
        <v>1408</v>
      </c>
      <c r="D23" s="303" t="s">
        <v>19</v>
      </c>
      <c r="E23" s="303" t="s">
        <v>631</v>
      </c>
      <c r="F23" s="303" t="s">
        <v>29</v>
      </c>
      <c r="G23" s="303" t="s">
        <v>803</v>
      </c>
      <c r="H23" s="304" t="s">
        <v>856</v>
      </c>
      <c r="I23" s="303" t="s">
        <v>24</v>
      </c>
      <c r="J23" s="303">
        <v>1</v>
      </c>
      <c r="K23" s="308">
        <v>750</v>
      </c>
      <c r="L23" s="311"/>
      <c r="M23" s="311"/>
      <c r="N23" s="311"/>
      <c r="O23" s="311"/>
      <c r="P23" s="311"/>
      <c r="Q23" s="311"/>
      <c r="R23" s="304" t="s">
        <v>1409</v>
      </c>
      <c r="S23" s="168"/>
      <c r="T23" s="168"/>
    </row>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18">
    <mergeCell ref="A1:T1"/>
    <mergeCell ref="A2:T2"/>
    <mergeCell ref="L3:P3"/>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48330"/>
  <sheetViews>
    <sheetView zoomScale="66" zoomScaleNormal="66" topLeftCell="A23" workbookViewId="0">
      <selection activeCell="F37" sqref="F37"/>
    </sheetView>
  </sheetViews>
  <sheetFormatPr defaultColWidth="9" defaultRowHeight="13.5"/>
  <cols>
    <col min="1" max="2" width="6.80833333333333" style="199" customWidth="1"/>
    <col min="3" max="3" width="9.08333333333333" style="199" customWidth="1"/>
    <col min="4" max="7" width="7" style="199" customWidth="1"/>
    <col min="8" max="8" width="34.475" style="199" customWidth="1"/>
    <col min="9" max="10" width="6.05833333333333" style="199" customWidth="1"/>
    <col min="11" max="11" width="8.13333333333333" style="298" customWidth="1"/>
    <col min="12" max="17" width="6.05833333333333" style="200" customWidth="1"/>
    <col min="18" max="18" width="52.075" style="202" customWidth="1"/>
    <col min="19" max="20" width="5.85833333333333" style="199" customWidth="1"/>
    <col min="21" max="16384" width="9" style="199"/>
  </cols>
  <sheetData>
    <row r="1" s="199" customFormat="1" ht="34.5" spans="1:20">
      <c r="A1" s="203" t="s">
        <v>0</v>
      </c>
      <c r="B1" s="203"/>
      <c r="C1" s="204"/>
      <c r="D1" s="203"/>
      <c r="E1" s="204"/>
      <c r="F1" s="203"/>
      <c r="G1" s="203"/>
      <c r="H1" s="205"/>
      <c r="I1" s="203"/>
      <c r="J1" s="203"/>
      <c r="K1" s="299"/>
      <c r="L1" s="215"/>
      <c r="M1" s="215"/>
      <c r="N1" s="215"/>
      <c r="O1" s="215"/>
      <c r="P1" s="215"/>
      <c r="Q1" s="215"/>
      <c r="R1" s="231"/>
      <c r="S1" s="203"/>
      <c r="T1" s="203"/>
    </row>
    <row r="2" s="199" customFormat="1" ht="25" customHeight="1" spans="1:20">
      <c r="A2" s="206" t="s">
        <v>1242</v>
      </c>
      <c r="B2" s="206"/>
      <c r="C2" s="206"/>
      <c r="D2" s="206"/>
      <c r="E2" s="206"/>
      <c r="F2" s="206"/>
      <c r="G2" s="206"/>
      <c r="H2" s="207"/>
      <c r="I2" s="206"/>
      <c r="J2" s="206"/>
      <c r="K2" s="300"/>
      <c r="L2" s="218"/>
      <c r="M2" s="218"/>
      <c r="N2" s="218"/>
      <c r="O2" s="218"/>
      <c r="P2" s="218"/>
      <c r="Q2" s="218"/>
      <c r="R2" s="207"/>
      <c r="S2" s="206"/>
      <c r="T2" s="206"/>
    </row>
    <row r="3" s="199" customFormat="1" ht="55" customHeight="1" spans="1:20">
      <c r="A3" s="208" t="s">
        <v>2</v>
      </c>
      <c r="B3" s="208" t="s">
        <v>3</v>
      </c>
      <c r="C3" s="208" t="s">
        <v>4</v>
      </c>
      <c r="D3" s="208" t="s">
        <v>5</v>
      </c>
      <c r="E3" s="208" t="s">
        <v>6</v>
      </c>
      <c r="F3" s="208" t="s">
        <v>7</v>
      </c>
      <c r="G3" s="208" t="s">
        <v>8</v>
      </c>
      <c r="H3" s="209" t="s">
        <v>9</v>
      </c>
      <c r="I3" s="210" t="s">
        <v>10</v>
      </c>
      <c r="J3" s="210" t="s">
        <v>11</v>
      </c>
      <c r="K3" s="301" t="s">
        <v>12</v>
      </c>
      <c r="L3" s="220" t="s">
        <v>1187</v>
      </c>
      <c r="M3" s="221"/>
      <c r="N3" s="221"/>
      <c r="O3" s="221"/>
      <c r="P3" s="222"/>
      <c r="Q3" s="232" t="s">
        <v>1188</v>
      </c>
      <c r="R3" s="211" t="s">
        <v>13</v>
      </c>
      <c r="S3" s="210" t="s">
        <v>14</v>
      </c>
      <c r="T3" s="210" t="s">
        <v>15</v>
      </c>
    </row>
    <row r="4" s="199" customFormat="1" ht="97" customHeight="1" spans="1:20">
      <c r="A4" s="208"/>
      <c r="B4" s="208"/>
      <c r="C4" s="208"/>
      <c r="D4" s="208"/>
      <c r="E4" s="208"/>
      <c r="F4" s="208"/>
      <c r="G4" s="208"/>
      <c r="H4" s="209"/>
      <c r="I4" s="236"/>
      <c r="J4" s="236"/>
      <c r="K4" s="302"/>
      <c r="L4" s="225" t="s">
        <v>1189</v>
      </c>
      <c r="M4" s="225" t="s">
        <v>1190</v>
      </c>
      <c r="N4" s="225" t="s">
        <v>1191</v>
      </c>
      <c r="O4" s="225" t="s">
        <v>1192</v>
      </c>
      <c r="P4" s="225" t="s">
        <v>1193</v>
      </c>
      <c r="Q4" s="234"/>
      <c r="R4" s="235"/>
      <c r="S4" s="236"/>
      <c r="T4" s="236"/>
    </row>
    <row r="5" ht="187.5" spans="1:20">
      <c r="A5" s="212">
        <v>1</v>
      </c>
      <c r="B5" s="212"/>
      <c r="C5" s="212" t="s">
        <v>859</v>
      </c>
      <c r="D5" s="212" t="s">
        <v>19</v>
      </c>
      <c r="E5" s="212" t="s">
        <v>20</v>
      </c>
      <c r="F5" s="212" t="s">
        <v>29</v>
      </c>
      <c r="G5" s="212" t="s">
        <v>860</v>
      </c>
      <c r="H5" s="212" t="s">
        <v>1410</v>
      </c>
      <c r="I5" s="212" t="s">
        <v>198</v>
      </c>
      <c r="J5" s="212">
        <v>5400</v>
      </c>
      <c r="K5" s="226">
        <v>55</v>
      </c>
      <c r="L5" s="227"/>
      <c r="M5" s="227"/>
      <c r="N5" s="227"/>
      <c r="O5" s="227"/>
      <c r="P5" s="227"/>
      <c r="Q5" s="227" t="s">
        <v>1194</v>
      </c>
      <c r="R5" s="213" t="s">
        <v>862</v>
      </c>
      <c r="S5" s="212"/>
      <c r="T5" s="212"/>
    </row>
    <row r="6" ht="112.5" spans="1:20">
      <c r="A6" s="212">
        <v>2</v>
      </c>
      <c r="B6" s="212"/>
      <c r="C6" s="212" t="s">
        <v>864</v>
      </c>
      <c r="D6" s="212" t="s">
        <v>19</v>
      </c>
      <c r="E6" s="212" t="s">
        <v>28</v>
      </c>
      <c r="F6" s="212" t="s">
        <v>21</v>
      </c>
      <c r="G6" s="212" t="s">
        <v>860</v>
      </c>
      <c r="H6" s="212" t="s">
        <v>865</v>
      </c>
      <c r="I6" s="212" t="s">
        <v>24</v>
      </c>
      <c r="J6" s="212">
        <v>2</v>
      </c>
      <c r="K6" s="226">
        <v>30</v>
      </c>
      <c r="L6" s="227"/>
      <c r="M6" s="227"/>
      <c r="N6" s="227"/>
      <c r="O6" s="227"/>
      <c r="P6" s="227"/>
      <c r="Q6" s="227" t="s">
        <v>1196</v>
      </c>
      <c r="R6" s="213" t="s">
        <v>866</v>
      </c>
      <c r="S6" s="212"/>
      <c r="T6" s="212"/>
    </row>
    <row r="7" ht="150" spans="1:20">
      <c r="A7" s="212">
        <v>3</v>
      </c>
      <c r="B7" s="212"/>
      <c r="C7" s="212" t="s">
        <v>868</v>
      </c>
      <c r="D7" s="212" t="s">
        <v>35</v>
      </c>
      <c r="E7" s="212" t="s">
        <v>176</v>
      </c>
      <c r="F7" s="212" t="s">
        <v>29</v>
      </c>
      <c r="G7" s="212" t="s">
        <v>860</v>
      </c>
      <c r="H7" s="212" t="s">
        <v>1411</v>
      </c>
      <c r="I7" s="212" t="s">
        <v>24</v>
      </c>
      <c r="J7" s="212">
        <v>1</v>
      </c>
      <c r="K7" s="226">
        <v>580</v>
      </c>
      <c r="L7" s="227"/>
      <c r="M7" s="227"/>
      <c r="N7" s="227"/>
      <c r="O7" s="227"/>
      <c r="P7" s="227"/>
      <c r="Q7" s="227" t="s">
        <v>1200</v>
      </c>
      <c r="R7" s="213" t="s">
        <v>870</v>
      </c>
      <c r="S7" s="212"/>
      <c r="T7" s="212"/>
    </row>
    <row r="8" ht="112.5" spans="1:20">
      <c r="A8" s="212">
        <v>4</v>
      </c>
      <c r="B8" s="212"/>
      <c r="C8" s="212" t="s">
        <v>872</v>
      </c>
      <c r="D8" s="212" t="s">
        <v>35</v>
      </c>
      <c r="E8" s="212" t="s">
        <v>120</v>
      </c>
      <c r="F8" s="212" t="s">
        <v>29</v>
      </c>
      <c r="G8" s="212" t="s">
        <v>860</v>
      </c>
      <c r="H8" s="212" t="s">
        <v>873</v>
      </c>
      <c r="I8" s="212" t="s">
        <v>123</v>
      </c>
      <c r="J8" s="212">
        <v>125</v>
      </c>
      <c r="K8" s="226">
        <v>45</v>
      </c>
      <c r="L8" s="227"/>
      <c r="M8" s="227"/>
      <c r="N8" s="227"/>
      <c r="O8" s="227"/>
      <c r="P8" s="227"/>
      <c r="Q8" s="227" t="s">
        <v>1200</v>
      </c>
      <c r="R8" s="213" t="s">
        <v>874</v>
      </c>
      <c r="S8" s="212"/>
      <c r="T8" s="212"/>
    </row>
    <row r="9" ht="93.75" spans="1:20">
      <c r="A9" s="212">
        <v>5</v>
      </c>
      <c r="B9" s="212"/>
      <c r="C9" s="212" t="s">
        <v>876</v>
      </c>
      <c r="D9" s="212" t="s">
        <v>35</v>
      </c>
      <c r="E9" s="212" t="s">
        <v>120</v>
      </c>
      <c r="F9" s="212" t="s">
        <v>29</v>
      </c>
      <c r="G9" s="212" t="s">
        <v>877</v>
      </c>
      <c r="H9" s="212" t="s">
        <v>878</v>
      </c>
      <c r="I9" s="212" t="s">
        <v>123</v>
      </c>
      <c r="J9" s="212">
        <v>200</v>
      </c>
      <c r="K9" s="226">
        <v>52</v>
      </c>
      <c r="L9" s="227"/>
      <c r="M9" s="227"/>
      <c r="N9" s="227"/>
      <c r="O9" s="227"/>
      <c r="P9" s="227"/>
      <c r="Q9" s="227" t="s">
        <v>1200</v>
      </c>
      <c r="R9" s="213" t="s">
        <v>879</v>
      </c>
      <c r="S9" s="212"/>
      <c r="T9" s="212"/>
    </row>
    <row r="10" ht="131.25" spans="1:20">
      <c r="A10" s="212">
        <v>6</v>
      </c>
      <c r="B10" s="212"/>
      <c r="C10" s="212" t="s">
        <v>881</v>
      </c>
      <c r="D10" s="212" t="s">
        <v>823</v>
      </c>
      <c r="E10" s="212" t="s">
        <v>824</v>
      </c>
      <c r="F10" s="212" t="s">
        <v>29</v>
      </c>
      <c r="G10" s="212" t="s">
        <v>877</v>
      </c>
      <c r="H10" s="212" t="s">
        <v>1412</v>
      </c>
      <c r="I10" s="212" t="s">
        <v>31</v>
      </c>
      <c r="J10" s="212">
        <v>40</v>
      </c>
      <c r="K10" s="226">
        <v>451</v>
      </c>
      <c r="L10" s="227"/>
      <c r="M10" s="227"/>
      <c r="N10" s="227"/>
      <c r="O10" s="227"/>
      <c r="P10" s="227"/>
      <c r="Q10" s="227" t="s">
        <v>1196</v>
      </c>
      <c r="R10" s="213" t="s">
        <v>884</v>
      </c>
      <c r="S10" s="212"/>
      <c r="T10" s="212"/>
    </row>
    <row r="11" ht="187.5" spans="1:20">
      <c r="A11" s="212">
        <v>7</v>
      </c>
      <c r="B11" s="212"/>
      <c r="C11" s="212" t="s">
        <v>886</v>
      </c>
      <c r="D11" s="212" t="s">
        <v>19</v>
      </c>
      <c r="E11" s="212" t="s">
        <v>887</v>
      </c>
      <c r="F11" s="212" t="s">
        <v>29</v>
      </c>
      <c r="G11" s="212" t="s">
        <v>877</v>
      </c>
      <c r="H11" s="212" t="s">
        <v>1236</v>
      </c>
      <c r="I11" s="212" t="s">
        <v>133</v>
      </c>
      <c r="J11" s="212">
        <v>240</v>
      </c>
      <c r="K11" s="226">
        <v>99</v>
      </c>
      <c r="L11" s="227"/>
      <c r="M11" s="227"/>
      <c r="N11" s="227"/>
      <c r="O11" s="227"/>
      <c r="P11" s="227"/>
      <c r="Q11" s="227" t="s">
        <v>1234</v>
      </c>
      <c r="R11" s="213" t="s">
        <v>889</v>
      </c>
      <c r="S11" s="212"/>
      <c r="T11" s="212"/>
    </row>
    <row r="12" ht="131.25" spans="1:20">
      <c r="A12" s="212">
        <v>8</v>
      </c>
      <c r="B12" s="212"/>
      <c r="C12" s="212" t="s">
        <v>891</v>
      </c>
      <c r="D12" s="212" t="s">
        <v>35</v>
      </c>
      <c r="E12" s="212" t="s">
        <v>375</v>
      </c>
      <c r="F12" s="212" t="s">
        <v>29</v>
      </c>
      <c r="G12" s="212" t="s">
        <v>877</v>
      </c>
      <c r="H12" s="212" t="s">
        <v>892</v>
      </c>
      <c r="I12" s="212" t="s">
        <v>251</v>
      </c>
      <c r="J12" s="212">
        <v>38</v>
      </c>
      <c r="K12" s="226">
        <v>45.6</v>
      </c>
      <c r="L12" s="227"/>
      <c r="M12" s="227"/>
      <c r="N12" s="227"/>
      <c r="O12" s="227"/>
      <c r="P12" s="227"/>
      <c r="Q12" s="227" t="s">
        <v>1200</v>
      </c>
      <c r="R12" s="213" t="s">
        <v>893</v>
      </c>
      <c r="S12" s="212"/>
      <c r="T12" s="212"/>
    </row>
    <row r="13" ht="150" spans="1:20">
      <c r="A13" s="212">
        <v>9</v>
      </c>
      <c r="B13" s="212"/>
      <c r="C13" s="212" t="s">
        <v>895</v>
      </c>
      <c r="D13" s="212" t="s">
        <v>35</v>
      </c>
      <c r="E13" s="212" t="s">
        <v>375</v>
      </c>
      <c r="F13" s="212" t="s">
        <v>29</v>
      </c>
      <c r="G13" s="212" t="s">
        <v>860</v>
      </c>
      <c r="H13" s="212" t="s">
        <v>896</v>
      </c>
      <c r="I13" s="212" t="s">
        <v>251</v>
      </c>
      <c r="J13" s="212">
        <v>50</v>
      </c>
      <c r="K13" s="226">
        <v>27.5</v>
      </c>
      <c r="L13" s="227"/>
      <c r="M13" s="227"/>
      <c r="N13" s="227"/>
      <c r="O13" s="227"/>
      <c r="P13" s="227"/>
      <c r="Q13" s="227" t="s">
        <v>1200</v>
      </c>
      <c r="R13" s="213" t="s">
        <v>897</v>
      </c>
      <c r="S13" s="212"/>
      <c r="T13" s="212"/>
    </row>
    <row r="14" ht="150" spans="1:20">
      <c r="A14" s="212">
        <v>10</v>
      </c>
      <c r="B14" s="212"/>
      <c r="C14" s="212" t="s">
        <v>899</v>
      </c>
      <c r="D14" s="212" t="s">
        <v>19</v>
      </c>
      <c r="E14" s="212" t="s">
        <v>20</v>
      </c>
      <c r="F14" s="212" t="s">
        <v>29</v>
      </c>
      <c r="G14" s="212" t="s">
        <v>877</v>
      </c>
      <c r="H14" s="212" t="s">
        <v>900</v>
      </c>
      <c r="I14" s="212" t="s">
        <v>251</v>
      </c>
      <c r="J14" s="212">
        <v>2</v>
      </c>
      <c r="K14" s="226">
        <v>1100</v>
      </c>
      <c r="L14" s="227"/>
      <c r="M14" s="227"/>
      <c r="N14" s="227"/>
      <c r="O14" s="227"/>
      <c r="P14" s="227"/>
      <c r="Q14" s="227" t="s">
        <v>1210</v>
      </c>
      <c r="R14" s="213" t="s">
        <v>1413</v>
      </c>
      <c r="S14" s="212"/>
      <c r="T14" s="212"/>
    </row>
    <row r="15" ht="150" spans="1:20">
      <c r="A15" s="212">
        <v>11</v>
      </c>
      <c r="B15" s="212"/>
      <c r="C15" s="212" t="s">
        <v>1155</v>
      </c>
      <c r="D15" s="212" t="s">
        <v>35</v>
      </c>
      <c r="E15" s="212" t="s">
        <v>375</v>
      </c>
      <c r="F15" s="212" t="s">
        <v>21</v>
      </c>
      <c r="G15" s="212" t="s">
        <v>860</v>
      </c>
      <c r="H15" s="212" t="s">
        <v>1414</v>
      </c>
      <c r="I15" s="212" t="s">
        <v>31</v>
      </c>
      <c r="J15" s="212">
        <v>4.8</v>
      </c>
      <c r="K15" s="226">
        <v>158</v>
      </c>
      <c r="L15" s="212"/>
      <c r="M15" s="212"/>
      <c r="N15" s="212"/>
      <c r="O15" s="212"/>
      <c r="P15" s="212"/>
      <c r="Q15" s="212" t="s">
        <v>1200</v>
      </c>
      <c r="R15" s="213" t="s">
        <v>1157</v>
      </c>
      <c r="S15" s="212"/>
      <c r="T15" s="212"/>
    </row>
    <row r="16" ht="112.5" spans="1:20">
      <c r="A16" s="212">
        <v>12</v>
      </c>
      <c r="B16" s="212"/>
      <c r="C16" s="212" t="s">
        <v>1158</v>
      </c>
      <c r="D16" s="212" t="s">
        <v>35</v>
      </c>
      <c r="E16" s="212" t="s">
        <v>36</v>
      </c>
      <c r="F16" s="212" t="s">
        <v>21</v>
      </c>
      <c r="G16" s="212" t="s">
        <v>860</v>
      </c>
      <c r="H16" s="212" t="s">
        <v>1415</v>
      </c>
      <c r="I16" s="212" t="s">
        <v>31</v>
      </c>
      <c r="J16" s="212">
        <v>2</v>
      </c>
      <c r="K16" s="226">
        <v>165</v>
      </c>
      <c r="L16" s="212"/>
      <c r="M16" s="212"/>
      <c r="N16" s="212"/>
      <c r="O16" s="212"/>
      <c r="P16" s="212"/>
      <c r="Q16" s="227" t="s">
        <v>1200</v>
      </c>
      <c r="R16" s="213" t="s">
        <v>1160</v>
      </c>
      <c r="S16" s="212"/>
      <c r="T16" s="212"/>
    </row>
    <row r="17" ht="131.25" spans="1:20">
      <c r="A17" s="212">
        <v>13</v>
      </c>
      <c r="B17" s="212"/>
      <c r="C17" s="212" t="s">
        <v>1161</v>
      </c>
      <c r="D17" s="212" t="s">
        <v>19</v>
      </c>
      <c r="E17" s="212" t="s">
        <v>20</v>
      </c>
      <c r="F17" s="212" t="s">
        <v>29</v>
      </c>
      <c r="G17" s="212" t="s">
        <v>877</v>
      </c>
      <c r="H17" s="212" t="s">
        <v>1162</v>
      </c>
      <c r="I17" s="212" t="s">
        <v>251</v>
      </c>
      <c r="J17" s="212">
        <v>2</v>
      </c>
      <c r="K17" s="226">
        <v>500</v>
      </c>
      <c r="L17" s="212"/>
      <c r="M17" s="212"/>
      <c r="N17" s="212"/>
      <c r="O17" s="212"/>
      <c r="P17" s="212"/>
      <c r="Q17" s="212" t="s">
        <v>1210</v>
      </c>
      <c r="R17" s="213" t="s">
        <v>1163</v>
      </c>
      <c r="S17" s="212"/>
      <c r="T17" s="212"/>
    </row>
    <row r="18" ht="131.25" spans="1:20">
      <c r="A18" s="212">
        <v>14</v>
      </c>
      <c r="B18" s="212"/>
      <c r="C18" s="212" t="s">
        <v>899</v>
      </c>
      <c r="D18" s="212" t="s">
        <v>35</v>
      </c>
      <c r="E18" s="212" t="s">
        <v>20</v>
      </c>
      <c r="F18" s="212" t="s">
        <v>29</v>
      </c>
      <c r="G18" s="212" t="s">
        <v>860</v>
      </c>
      <c r="H18" s="212" t="s">
        <v>1164</v>
      </c>
      <c r="I18" s="212" t="s">
        <v>251</v>
      </c>
      <c r="J18" s="212">
        <v>2</v>
      </c>
      <c r="K18" s="226">
        <v>500</v>
      </c>
      <c r="L18" s="212"/>
      <c r="M18" s="212"/>
      <c r="N18" s="212"/>
      <c r="O18" s="212"/>
      <c r="P18" s="212"/>
      <c r="Q18" s="212" t="s">
        <v>1210</v>
      </c>
      <c r="R18" s="213" t="s">
        <v>1165</v>
      </c>
      <c r="S18" s="212"/>
      <c r="T18" s="212"/>
    </row>
    <row r="19" ht="131.25" spans="1:20">
      <c r="A19" s="212">
        <v>15</v>
      </c>
      <c r="B19" s="212"/>
      <c r="C19" s="212" t="s">
        <v>1166</v>
      </c>
      <c r="D19" s="212" t="s">
        <v>35</v>
      </c>
      <c r="E19" s="212" t="s">
        <v>36</v>
      </c>
      <c r="F19" s="212" t="s">
        <v>29</v>
      </c>
      <c r="G19" s="212" t="s">
        <v>860</v>
      </c>
      <c r="H19" s="212" t="s">
        <v>1416</v>
      </c>
      <c r="I19" s="212" t="s">
        <v>31</v>
      </c>
      <c r="J19" s="212">
        <v>3</v>
      </c>
      <c r="K19" s="226">
        <v>495</v>
      </c>
      <c r="L19" s="212"/>
      <c r="M19" s="212"/>
      <c r="N19" s="212"/>
      <c r="O19" s="212"/>
      <c r="P19" s="212"/>
      <c r="Q19" s="227" t="s">
        <v>1197</v>
      </c>
      <c r="R19" s="213" t="s">
        <v>1168</v>
      </c>
      <c r="S19" s="212"/>
      <c r="T19" s="212"/>
    </row>
    <row r="20" ht="131.25" spans="1:20">
      <c r="A20" s="212">
        <v>16</v>
      </c>
      <c r="B20" s="212"/>
      <c r="C20" s="212" t="s">
        <v>1169</v>
      </c>
      <c r="D20" s="212" t="s">
        <v>35</v>
      </c>
      <c r="E20" s="212" t="s">
        <v>120</v>
      </c>
      <c r="F20" s="212" t="s">
        <v>29</v>
      </c>
      <c r="G20" s="212" t="s">
        <v>860</v>
      </c>
      <c r="H20" s="212" t="s">
        <v>1170</v>
      </c>
      <c r="I20" s="212" t="s">
        <v>123</v>
      </c>
      <c r="J20" s="212">
        <v>150</v>
      </c>
      <c r="K20" s="226">
        <v>60</v>
      </c>
      <c r="L20" s="212"/>
      <c r="M20" s="212"/>
      <c r="N20" s="212"/>
      <c r="O20" s="212"/>
      <c r="P20" s="212"/>
      <c r="Q20" s="227" t="s">
        <v>1200</v>
      </c>
      <c r="R20" s="213" t="s">
        <v>1171</v>
      </c>
      <c r="S20" s="212"/>
      <c r="T20" s="212"/>
    </row>
    <row r="21" ht="150" spans="1:20">
      <c r="A21" s="212">
        <v>17</v>
      </c>
      <c r="B21" s="212"/>
      <c r="C21" s="212" t="s">
        <v>1172</v>
      </c>
      <c r="D21" s="212" t="s">
        <v>19</v>
      </c>
      <c r="E21" s="212" t="s">
        <v>20</v>
      </c>
      <c r="F21" s="212" t="s">
        <v>29</v>
      </c>
      <c r="G21" s="212" t="s">
        <v>877</v>
      </c>
      <c r="H21" s="212" t="s">
        <v>1173</v>
      </c>
      <c r="I21" s="212" t="s">
        <v>251</v>
      </c>
      <c r="J21" s="212">
        <v>1</v>
      </c>
      <c r="K21" s="226">
        <v>850</v>
      </c>
      <c r="L21" s="212"/>
      <c r="M21" s="212"/>
      <c r="N21" s="212"/>
      <c r="O21" s="212"/>
      <c r="P21" s="212"/>
      <c r="Q21" s="212" t="s">
        <v>1210</v>
      </c>
      <c r="R21" s="213" t="s">
        <v>1417</v>
      </c>
      <c r="S21" s="212"/>
      <c r="T21" s="212"/>
    </row>
    <row r="22" ht="112.5" spans="1:20">
      <c r="A22" s="212">
        <v>18</v>
      </c>
      <c r="B22" s="212"/>
      <c r="C22" s="212" t="s">
        <v>1175</v>
      </c>
      <c r="D22" s="212" t="s">
        <v>35</v>
      </c>
      <c r="E22" s="212" t="s">
        <v>36</v>
      </c>
      <c r="F22" s="212" t="s">
        <v>29</v>
      </c>
      <c r="G22" s="212" t="s">
        <v>877</v>
      </c>
      <c r="H22" s="212" t="s">
        <v>1418</v>
      </c>
      <c r="I22" s="212" t="s">
        <v>31</v>
      </c>
      <c r="J22" s="212">
        <v>15</v>
      </c>
      <c r="K22" s="226">
        <v>2500</v>
      </c>
      <c r="L22" s="212"/>
      <c r="M22" s="212"/>
      <c r="N22" s="212"/>
      <c r="O22" s="212"/>
      <c r="P22" s="212"/>
      <c r="Q22" s="227" t="s">
        <v>1197</v>
      </c>
      <c r="R22" s="213" t="s">
        <v>1177</v>
      </c>
      <c r="S22" s="212"/>
      <c r="T22" s="212"/>
    </row>
    <row r="23" ht="150" spans="1:20">
      <c r="A23" s="212">
        <v>19</v>
      </c>
      <c r="B23" s="212"/>
      <c r="C23" s="212" t="s">
        <v>1178</v>
      </c>
      <c r="D23" s="212" t="s">
        <v>19</v>
      </c>
      <c r="E23" s="212" t="s">
        <v>20</v>
      </c>
      <c r="F23" s="212" t="s">
        <v>29</v>
      </c>
      <c r="G23" s="212" t="s">
        <v>860</v>
      </c>
      <c r="H23" s="212" t="s">
        <v>1179</v>
      </c>
      <c r="I23" s="212" t="s">
        <v>251</v>
      </c>
      <c r="J23" s="212">
        <v>1</v>
      </c>
      <c r="K23" s="226">
        <v>850</v>
      </c>
      <c r="L23" s="212"/>
      <c r="M23" s="212"/>
      <c r="N23" s="212"/>
      <c r="O23" s="212"/>
      <c r="P23" s="212"/>
      <c r="Q23" s="212" t="s">
        <v>1210</v>
      </c>
      <c r="R23" s="213" t="s">
        <v>1419</v>
      </c>
      <c r="S23" s="212"/>
      <c r="T23" s="212"/>
    </row>
    <row r="24" ht="131.25" spans="1:20">
      <c r="A24" s="212">
        <v>20</v>
      </c>
      <c r="B24" s="212"/>
      <c r="C24" s="212" t="s">
        <v>1161</v>
      </c>
      <c r="D24" s="212" t="s">
        <v>19</v>
      </c>
      <c r="E24" s="212" t="s">
        <v>20</v>
      </c>
      <c r="F24" s="212" t="s">
        <v>29</v>
      </c>
      <c r="G24" s="212" t="s">
        <v>877</v>
      </c>
      <c r="H24" s="212" t="s">
        <v>1180</v>
      </c>
      <c r="I24" s="212" t="s">
        <v>251</v>
      </c>
      <c r="J24" s="212">
        <v>2</v>
      </c>
      <c r="K24" s="226">
        <v>1000</v>
      </c>
      <c r="L24" s="212"/>
      <c r="M24" s="212"/>
      <c r="N24" s="212"/>
      <c r="O24" s="212"/>
      <c r="P24" s="212"/>
      <c r="Q24" s="212" t="s">
        <v>1210</v>
      </c>
      <c r="R24" s="213" t="s">
        <v>1181</v>
      </c>
      <c r="S24" s="212"/>
      <c r="T24" s="212"/>
    </row>
    <row r="25" ht="131.25" spans="1:20">
      <c r="A25" s="212">
        <v>21</v>
      </c>
      <c r="B25" s="212"/>
      <c r="C25" s="212" t="s">
        <v>1161</v>
      </c>
      <c r="D25" s="212" t="s">
        <v>19</v>
      </c>
      <c r="E25" s="212" t="s">
        <v>20</v>
      </c>
      <c r="F25" s="212" t="s">
        <v>29</v>
      </c>
      <c r="G25" s="212" t="s">
        <v>877</v>
      </c>
      <c r="H25" s="212" t="s">
        <v>1182</v>
      </c>
      <c r="I25" s="212" t="s">
        <v>799</v>
      </c>
      <c r="J25" s="212">
        <v>3</v>
      </c>
      <c r="K25" s="226">
        <v>162</v>
      </c>
      <c r="L25" s="212"/>
      <c r="M25" s="212"/>
      <c r="N25" s="212"/>
      <c r="O25" s="212"/>
      <c r="P25" s="212"/>
      <c r="Q25" s="212" t="s">
        <v>1210</v>
      </c>
      <c r="R25" s="213" t="s">
        <v>1183</v>
      </c>
      <c r="S25" s="212"/>
      <c r="T25" s="212"/>
    </row>
    <row r="26" ht="131.25" spans="1:20">
      <c r="A26" s="212">
        <v>22</v>
      </c>
      <c r="B26" s="212"/>
      <c r="C26" s="212" t="s">
        <v>1161</v>
      </c>
      <c r="D26" s="212" t="s">
        <v>19</v>
      </c>
      <c r="E26" s="212" t="s">
        <v>20</v>
      </c>
      <c r="F26" s="212" t="s">
        <v>29</v>
      </c>
      <c r="G26" s="212" t="s">
        <v>877</v>
      </c>
      <c r="H26" s="212" t="s">
        <v>1184</v>
      </c>
      <c r="I26" s="212" t="s">
        <v>251</v>
      </c>
      <c r="J26" s="212">
        <v>2</v>
      </c>
      <c r="K26" s="226">
        <v>260</v>
      </c>
      <c r="L26" s="212"/>
      <c r="M26" s="212"/>
      <c r="N26" s="212"/>
      <c r="O26" s="212"/>
      <c r="P26" s="212"/>
      <c r="Q26" s="212" t="s">
        <v>1210</v>
      </c>
      <c r="R26" s="213" t="s">
        <v>1185</v>
      </c>
      <c r="S26" s="212"/>
      <c r="T26" s="212"/>
    </row>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sheetData>
  <autoFilter ref="A4:U26">
    <extLst/>
  </autoFilter>
  <mergeCells count="18">
    <mergeCell ref="A1:T1"/>
    <mergeCell ref="A2:T2"/>
    <mergeCell ref="L3:P3"/>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25</vt:i4>
      </vt:variant>
    </vt:vector>
  </HeadingPairs>
  <TitlesOfParts>
    <vt:vector size="25" baseType="lpstr">
      <vt:lpstr>托克逊县总表（上报稿）</vt:lpstr>
      <vt:lpstr>托克逊县总表 （后期需新增稿)</vt:lpstr>
      <vt:lpstr>托克逊县总表 (2)</vt:lpstr>
      <vt:lpstr>夏镇 </vt:lpstr>
      <vt:lpstr>郭勒布依乡</vt:lpstr>
      <vt:lpstr>伊拉湖镇</vt:lpstr>
      <vt:lpstr>博斯坦镇</vt:lpstr>
      <vt:lpstr>克尔碱镇</vt:lpstr>
      <vt:lpstr>库米什镇</vt:lpstr>
      <vt:lpstr>汇总 (2)</vt:lpstr>
      <vt:lpstr>项目库按照类别分</vt:lpstr>
      <vt:lpstr>Sheet1</vt:lpstr>
      <vt:lpstr>按乡镇分11.14</vt:lpstr>
      <vt:lpstr>夏镇1</vt:lpstr>
      <vt:lpstr>郭勒布依乡1</vt:lpstr>
      <vt:lpstr>伊拉湖镇 1</vt:lpstr>
      <vt:lpstr>博斯坦镇1</vt:lpstr>
      <vt:lpstr>克尔碱1</vt:lpstr>
      <vt:lpstr>库米什</vt:lpstr>
      <vt:lpstr>托克逊县汇总 (2)</vt:lpstr>
      <vt:lpstr>2025年夏镇储备库（60个）</vt:lpstr>
      <vt:lpstr>资金项目进展</vt:lpstr>
      <vt:lpstr>计划库（定稿） </vt:lpstr>
      <vt:lpstr>计划库（张思维书记）  (2)</vt:lpstr>
      <vt:lpstr>计划库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dcterms:created xsi:type="dcterms:W3CDTF">2023-10-10T10:46:00Z</dcterms:created>
  <dcterms:modified xsi:type="dcterms:W3CDTF">2025-12-09T03:21:21Z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DA58C08A8E0541BA80EE20F121652292_13</vt:lpwstr>
  </property>
  <property fmtid="{D5CDD505-2E9C-101B-9397-08002B2CF9AE}" pid="3" name="KSOProductBuildVer">
    <vt:lpwstr>2052-11.1.0.9021</vt:lpwstr>
  </property>
</Properties>
</file>